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2" activeTab="2"/>
  </bookViews>
  <sheets>
    <sheet name="II etapas" sheetId="1" state="hidden" r:id="rId1"/>
    <sheet name="Bendras" sheetId="2" state="hidden" r:id="rId2"/>
    <sheet name="Etapas" sheetId="3" r:id="rId3"/>
    <sheet name="Sheet1" sheetId="4" r:id="rId4"/>
    <sheet name="Sheet2" sheetId="5" r:id="rId5"/>
    <sheet name="Bendri rezultatai" sheetId="6" r:id="rId6"/>
  </sheets>
  <definedNames/>
  <calcPr fullCalcOnLoad="1"/>
</workbook>
</file>

<file path=xl/sharedStrings.xml><?xml version="1.0" encoding="utf-8"?>
<sst xmlns="http://schemas.openxmlformats.org/spreadsheetml/2006/main" count="609" uniqueCount="210">
  <si>
    <t>LIETUVOS KURČIŲJŲ SPORTINĖS ŽŪKLĖS SPININGAVIMO ČEMPIONATAS</t>
  </si>
  <si>
    <t>Ei. Nr.</t>
  </si>
  <si>
    <t>Komandos pavadinimas</t>
  </si>
  <si>
    <t>Vardas, pavardė</t>
  </si>
  <si>
    <t>I VARŽYBŲ TURAS</t>
  </si>
  <si>
    <t>II VARŽYBŲ TURAS</t>
  </si>
  <si>
    <t>ASM. TŠK SKC.</t>
  </si>
  <si>
    <t>ASM. VIETA</t>
  </si>
  <si>
    <t>TŠK.</t>
  </si>
  <si>
    <t>VIET.</t>
  </si>
  <si>
    <t>Žuvų sk.</t>
  </si>
  <si>
    <t>Svoris</t>
  </si>
  <si>
    <t>Baudos t.</t>
  </si>
  <si>
    <t>Taškai</t>
  </si>
  <si>
    <t>vieta</t>
  </si>
  <si>
    <t>Viso tšk.</t>
  </si>
  <si>
    <t>Vieta</t>
  </si>
  <si>
    <t>VYTAUTAS KURMIS</t>
  </si>
  <si>
    <t>GESTAS I</t>
  </si>
  <si>
    <t>AIDAS UNDRAITIS</t>
  </si>
  <si>
    <t>KĘSTUTIS REMEIKA</t>
  </si>
  <si>
    <t>ALEKSANDRAS REIMONTAS</t>
  </si>
  <si>
    <t>MODESTAS VYŠIŪNAS</t>
  </si>
  <si>
    <t>GESTAS II</t>
  </si>
  <si>
    <t>VĖJAS I</t>
  </si>
  <si>
    <t>JULIUS BARISEVIČIUS</t>
  </si>
  <si>
    <t>VIKTORAS MAURER</t>
  </si>
  <si>
    <t>EDMUNDAS MAŽEIKIS</t>
  </si>
  <si>
    <t>VYTAUTAS BARAUSKAS</t>
  </si>
  <si>
    <t>KĘSTUTIS BALELIŪNAS</t>
  </si>
  <si>
    <t>VĖJAS II</t>
  </si>
  <si>
    <t>ALGIMANTAS VALENTINAS</t>
  </si>
  <si>
    <t>AUDRONIUS GAIGALAS</t>
  </si>
  <si>
    <t>RAIMONDAS GALVYDIS</t>
  </si>
  <si>
    <t>ROMUALDAS BRIEDIS</t>
  </si>
  <si>
    <t>VYGANTAS CIBULSKIS</t>
  </si>
  <si>
    <t>VĖJAS III</t>
  </si>
  <si>
    <t>DARIUS SINEVIČIUS</t>
  </si>
  <si>
    <t>EUGENIJUS INSODA</t>
  </si>
  <si>
    <t>SIGITAS VALYS</t>
  </si>
  <si>
    <t>ARTŪRAS JUKNEVIČIUS</t>
  </si>
  <si>
    <t>TYLA I</t>
  </si>
  <si>
    <t>ANDRIUS PANULAITIS</t>
  </si>
  <si>
    <t>REGIMANTAS JAKAITIS</t>
  </si>
  <si>
    <t>RIMANTAS ŽUKAITIS</t>
  </si>
  <si>
    <t>VAIDAS GRINKEVIČIUS</t>
  </si>
  <si>
    <t>TYLA II</t>
  </si>
  <si>
    <t>ALGIS VILMANAS</t>
  </si>
  <si>
    <t>MINDAUGAS JANKUS</t>
  </si>
  <si>
    <t>ANTANAS LEKAVIČIUS</t>
  </si>
  <si>
    <r>
      <t xml:space="preserve">Vyr. teisėjas </t>
    </r>
    <r>
      <rPr>
        <i/>
        <sz val="12"/>
        <rFont val="Times New Roman"/>
        <family val="1"/>
      </rPr>
      <t>Julius Barisevičius______</t>
    </r>
  </si>
  <si>
    <r>
      <t xml:space="preserve">Vyr. sekretorius </t>
    </r>
    <r>
      <rPr>
        <i/>
        <sz val="12"/>
        <rFont val="Times New Roman"/>
        <family val="1"/>
      </rPr>
      <t>Ramūnas Kabelis_________</t>
    </r>
  </si>
  <si>
    <t>KSAVERAS VAITKEVIČIUS</t>
  </si>
  <si>
    <t>ALEKSANDRAS VOLOŽONINAS</t>
  </si>
  <si>
    <t>TYLA III</t>
  </si>
  <si>
    <t>ROMUALDAS TRAINAUSKAS</t>
  </si>
  <si>
    <t>ŠERMUKŠNIS</t>
  </si>
  <si>
    <t>AIDAS</t>
  </si>
  <si>
    <t>LIETUVOS KURČIŲJŲ SPININGAVIMO ŽŪKLĖS ČEMPIONATAS</t>
  </si>
  <si>
    <t>2007 09 08-09</t>
  </si>
  <si>
    <t>VĖJAS IV</t>
  </si>
  <si>
    <t>GESTAS III</t>
  </si>
  <si>
    <t>MARIUS NAKVOSAS</t>
  </si>
  <si>
    <t>DARIUS KNABIKAS</t>
  </si>
  <si>
    <t>RIMAS VALČIUKAS</t>
  </si>
  <si>
    <t>VĖJAS V</t>
  </si>
  <si>
    <t>VĖJAS VI</t>
  </si>
  <si>
    <t>GIRDZIUŠAS J</t>
  </si>
  <si>
    <t xml:space="preserve">I etapas </t>
  </si>
  <si>
    <t>II etapas</t>
  </si>
  <si>
    <t>BENDRAS SVORIS</t>
  </si>
  <si>
    <t>REZULTATAI</t>
  </si>
  <si>
    <t>Bendr. komd. vieta</t>
  </si>
  <si>
    <t>LIETUVOS KURČIŲJŲ SPORTINĖS ŽŪKLĖS ČEMPIONATAS</t>
  </si>
  <si>
    <t>I diena</t>
  </si>
  <si>
    <t>II diena</t>
  </si>
  <si>
    <t>Atsakingas klubas:  Vilniaus ,,Gestas"</t>
  </si>
  <si>
    <t>Komd vieta</t>
  </si>
  <si>
    <t>Gestas - 1</t>
  </si>
  <si>
    <t>Gestas - 2</t>
  </si>
  <si>
    <t>Gestas - 3</t>
  </si>
  <si>
    <t>Gestas - 4</t>
  </si>
  <si>
    <t>Tyla - 2</t>
  </si>
  <si>
    <t>Tyla - 3</t>
  </si>
  <si>
    <t>Tyla - 4</t>
  </si>
  <si>
    <t>Tyla - 5</t>
  </si>
  <si>
    <t>Tyla - 6</t>
  </si>
  <si>
    <t>Šermukšnis - 1</t>
  </si>
  <si>
    <t>Vėjas - 1</t>
  </si>
  <si>
    <t>Vėjas - 2</t>
  </si>
  <si>
    <t>Aidas - 1</t>
  </si>
  <si>
    <t>4</t>
  </si>
  <si>
    <t>19</t>
  </si>
  <si>
    <t>12</t>
  </si>
  <si>
    <t>1</t>
  </si>
  <si>
    <t>Bendr. komd. Svoris kg</t>
  </si>
  <si>
    <t xml:space="preserve"> Viso asm. svoris kg</t>
  </si>
  <si>
    <t>Komd svoris kg</t>
  </si>
  <si>
    <t>8</t>
  </si>
  <si>
    <t>10</t>
  </si>
  <si>
    <t>3</t>
  </si>
  <si>
    <t>2</t>
  </si>
  <si>
    <t>7</t>
  </si>
  <si>
    <t xml:space="preserve">Vyr. teisėjas: </t>
  </si>
  <si>
    <t>Janis Skakun</t>
  </si>
  <si>
    <t>Tyla - 1</t>
  </si>
  <si>
    <t>Data: 2021.06.05-06</t>
  </si>
  <si>
    <t>Vieta: Kupiškio tvenkinyje, Kupiškis</t>
  </si>
  <si>
    <t>Atsakingas klubas: Panevėžys "VĖJAS"</t>
  </si>
  <si>
    <t>VĖJAS-1</t>
  </si>
  <si>
    <t>VĖJAS-2</t>
  </si>
  <si>
    <t>VĖJAS-3</t>
  </si>
  <si>
    <t>VĖJAS-4</t>
  </si>
  <si>
    <t>VĖJAS-5</t>
  </si>
  <si>
    <t>ŠERMUKŠNIS-1</t>
  </si>
  <si>
    <t>TYLA-1</t>
  </si>
  <si>
    <t>TYLA-2</t>
  </si>
  <si>
    <t>TYLA-3</t>
  </si>
  <si>
    <t>TYLA-4</t>
  </si>
  <si>
    <t>TYLA-5</t>
  </si>
  <si>
    <t>TYLA-6</t>
  </si>
  <si>
    <t>VILNIUS-1</t>
  </si>
  <si>
    <t>VILNIUS-2</t>
  </si>
  <si>
    <t>VILNIUS-3</t>
  </si>
  <si>
    <t>VILNIUS-4</t>
  </si>
  <si>
    <t>VILNIUS-5</t>
  </si>
  <si>
    <t>VILNIUS-6</t>
  </si>
  <si>
    <t>ŠERMUKŠNIS-2</t>
  </si>
  <si>
    <t>STASYS GUDEIKIS</t>
  </si>
  <si>
    <t>ZIGMAS RAILA</t>
  </si>
  <si>
    <t>LAIMONAS MIKUCKIS</t>
  </si>
  <si>
    <t>SERGEJS KALIBERDA</t>
  </si>
  <si>
    <t>VIRGINIJUS STEPONKUS</t>
  </si>
  <si>
    <t>ROBERTAS TANCIKAS</t>
  </si>
  <si>
    <t>RIMAS KELPŠAS</t>
  </si>
  <si>
    <t>MINDAUGAS BENETIS</t>
  </si>
  <si>
    <t>ALGIS ESKERTAS</t>
  </si>
  <si>
    <t>RIČARDAS ŽUKAUSKAS</t>
  </si>
  <si>
    <t>JANIS SKAKUN</t>
  </si>
  <si>
    <t>ALFREDAS BANDZEVIČIUS</t>
  </si>
  <si>
    <t>DANUTĖ BANDZEVIČIENĖ</t>
  </si>
  <si>
    <t>RAIMONDAS RADAVIČIUS</t>
  </si>
  <si>
    <t>LINAS URBONAS</t>
  </si>
  <si>
    <t>ALGIS VIMANAS</t>
  </si>
  <si>
    <t>BENAS KORNECKAS</t>
  </si>
  <si>
    <t>ROBERTAS PAVLIUČIONOKAS</t>
  </si>
  <si>
    <t>KĘSTUTIS BARANAUSKAS</t>
  </si>
  <si>
    <t>TOMAS KUZMINSKAS</t>
  </si>
  <si>
    <t xml:space="preserve">VYTAUTAS KURMIS </t>
  </si>
  <si>
    <t>INGRIDAS DOMAIKAS</t>
  </si>
  <si>
    <t>JURGIS ŠILKINIS</t>
  </si>
  <si>
    <t>VYTAUTAS SONGINAS</t>
  </si>
  <si>
    <t>ROMAS PLIUŠKYS</t>
  </si>
  <si>
    <t>ROMANAS VAITIEKŪNAS</t>
  </si>
  <si>
    <t>TADAS BUINICKAS</t>
  </si>
  <si>
    <t>6</t>
  </si>
  <si>
    <t>11-15</t>
  </si>
  <si>
    <t>5</t>
  </si>
  <si>
    <t>11-15,</t>
  </si>
  <si>
    <t>9</t>
  </si>
  <si>
    <t>Vyr. teisėjas: JANIS SKAKUN</t>
  </si>
  <si>
    <t>Didžiausia žuvis:  J.SKAKUN 59,9cm, lydekos</t>
  </si>
  <si>
    <t>Didžiausia žuvis R.PAVLIUČIONOKAS 67,0cm. Lydekos</t>
  </si>
  <si>
    <t>Data: 2021.09.18-19</t>
  </si>
  <si>
    <t>Atsakingas klubas: Vilniaus "GESTAS"</t>
  </si>
  <si>
    <t>Vieta: Vilkokšnio ežero, Trakų rajone.</t>
  </si>
  <si>
    <t>8-14</t>
  </si>
  <si>
    <t>8-14,</t>
  </si>
  <si>
    <t>7-15,</t>
  </si>
  <si>
    <t>7-15</t>
  </si>
  <si>
    <t>AIDAS UŽKURĖLIS</t>
  </si>
  <si>
    <t>0</t>
  </si>
  <si>
    <t>Data: 2020,09,05-06</t>
  </si>
  <si>
    <t>Atsakingas klubas: Šiauliai "AIDAS"</t>
  </si>
  <si>
    <t>Vieta: Radviliškio raj. Arimaičių ežerai</t>
  </si>
  <si>
    <t>TADAS TANČIKAS</t>
  </si>
  <si>
    <t>RIČARDAS ŠILGALIS</t>
  </si>
  <si>
    <t>SIMONAS LYMONTAS</t>
  </si>
  <si>
    <t>ARTŪRAS GRIGAITIS</t>
  </si>
  <si>
    <t>ANDRIUS RATAUTAS</t>
  </si>
  <si>
    <t xml:space="preserve">JANIS SKAKUN </t>
  </si>
  <si>
    <t>TYLA-7</t>
  </si>
  <si>
    <t>KLAIDAS MAČIULIS</t>
  </si>
  <si>
    <t>LAURYNAS JANKAUSKAS</t>
  </si>
  <si>
    <t>AIVARAS LAURIUTĖNAS</t>
  </si>
  <si>
    <t>TYLA-8</t>
  </si>
  <si>
    <t>PETRAS STROPUS</t>
  </si>
  <si>
    <t>TYLA-9</t>
  </si>
  <si>
    <t>VOLOŽANINAS</t>
  </si>
  <si>
    <t>JADVYGA RAILIENE</t>
  </si>
  <si>
    <t>NIJOLĖ GUDEINIENĖ</t>
  </si>
  <si>
    <t>AIDAS-1</t>
  </si>
  <si>
    <t>AIDAS-2</t>
  </si>
  <si>
    <t>20</t>
  </si>
  <si>
    <t>11</t>
  </si>
  <si>
    <t>Didžiausia žuvis: L.Mikuckis 60,7cm, lydekos</t>
  </si>
  <si>
    <t>Didžiausia žuvis R.Klešys 86cm, lydekos</t>
  </si>
  <si>
    <t>Didžiausia žuvis:  A.Užkurėlis 70cm, lydekos</t>
  </si>
  <si>
    <t>Didžiausia žuvis R.Žūkauskas 68cm. Lydekos</t>
  </si>
  <si>
    <t>Data: 2021.09,18-19</t>
  </si>
  <si>
    <t>Šermukšnis - 2</t>
  </si>
  <si>
    <t>Vėjas - 3</t>
  </si>
  <si>
    <t>Vėjas - 4</t>
  </si>
  <si>
    <t>Vėjas - 5</t>
  </si>
  <si>
    <t>Gestas - 5</t>
  </si>
  <si>
    <t>Gestas - 6</t>
  </si>
  <si>
    <t>Tšk.</t>
  </si>
  <si>
    <t>1 turas</t>
  </si>
  <si>
    <t>2 turas</t>
  </si>
  <si>
    <t>13-14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</si>
</sst>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"/>
    <numFmt numFmtId="181" formatCode="0.0"/>
    <numFmt numFmtId="182" formatCode="0.0000"/>
    <numFmt numFmtId="183" formatCode="[$-427]yyyy\ &quot;m&quot;\.\ mmmm\ d\ &quot;d&quot;\."/>
    <numFmt numFmtId="184" formatCode="hh:mm:ss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80" fontId="3" fillId="0" borderId="0" xfId="0" applyNumberFormat="1" applyFont="1" applyBorder="1" applyAlignment="1">
      <alignment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44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16" fontId="3" fillId="0" borderId="14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NumberFormat="1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80" fontId="12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16" fontId="49" fillId="0" borderId="10" xfId="0" applyNumberFormat="1" applyFont="1" applyFill="1" applyBorder="1" applyAlignment="1">
      <alignment horizontal="center" vertical="center" wrapText="1"/>
    </xf>
    <xf numFmtId="16" fontId="49" fillId="0" borderId="1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3">
      <selection activeCell="A6" sqref="A6:U47"/>
    </sheetView>
  </sheetViews>
  <sheetFormatPr defaultColWidth="9.140625" defaultRowHeight="12.75"/>
  <cols>
    <col min="1" max="1" width="2.8515625" style="3" customWidth="1"/>
    <col min="2" max="2" width="10.421875" style="4" customWidth="1"/>
    <col min="3" max="3" width="22.421875" style="1" customWidth="1"/>
    <col min="4" max="4" width="6.28125" style="1" customWidth="1"/>
    <col min="5" max="5" width="5.421875" style="1" customWidth="1"/>
    <col min="6" max="6" width="6.7109375" style="1" customWidth="1"/>
    <col min="7" max="7" width="5.421875" style="1" customWidth="1"/>
    <col min="8" max="8" width="4.57421875" style="1" customWidth="1"/>
    <col min="9" max="9" width="6.421875" style="1" customWidth="1"/>
    <col min="10" max="10" width="5.140625" style="1" customWidth="1"/>
    <col min="11" max="11" width="6.28125" style="1" customWidth="1"/>
    <col min="12" max="12" width="5.421875" style="1" customWidth="1"/>
    <col min="13" max="13" width="6.7109375" style="1" customWidth="1"/>
    <col min="14" max="15" width="5.421875" style="1" customWidth="1"/>
    <col min="16" max="16" width="6.421875" style="1" customWidth="1"/>
    <col min="17" max="17" width="4.57421875" style="1" customWidth="1"/>
    <col min="18" max="18" width="7.8515625" style="1" customWidth="1"/>
    <col min="19" max="19" width="6.28125" style="1" customWidth="1"/>
    <col min="20" max="21" width="5.140625" style="1" customWidth="1"/>
    <col min="22" max="16384" width="9.140625" style="1" customWidth="1"/>
  </cols>
  <sheetData>
    <row r="1" spans="1:21" ht="15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" customHeigh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1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 t="s">
        <v>59</v>
      </c>
      <c r="S3" s="43"/>
      <c r="T3" s="43"/>
      <c r="U3" s="43"/>
    </row>
    <row r="4" spans="1:21" ht="11.25" customHeight="1">
      <c r="A4" s="44" t="s">
        <v>1</v>
      </c>
      <c r="B4" s="45" t="s">
        <v>2</v>
      </c>
      <c r="C4" s="44" t="s">
        <v>3</v>
      </c>
      <c r="D4" s="44" t="s">
        <v>4</v>
      </c>
      <c r="E4" s="44"/>
      <c r="F4" s="44"/>
      <c r="G4" s="44"/>
      <c r="H4" s="44"/>
      <c r="I4" s="44"/>
      <c r="J4" s="44"/>
      <c r="K4" s="44" t="s">
        <v>5</v>
      </c>
      <c r="L4" s="44"/>
      <c r="M4" s="44"/>
      <c r="N4" s="44"/>
      <c r="O4" s="44"/>
      <c r="P4" s="44"/>
      <c r="Q4" s="44"/>
      <c r="R4" s="44" t="s">
        <v>6</v>
      </c>
      <c r="S4" s="44" t="s">
        <v>7</v>
      </c>
      <c r="T4" s="44" t="s">
        <v>8</v>
      </c>
      <c r="U4" s="44" t="s">
        <v>9</v>
      </c>
    </row>
    <row r="5" spans="1:21" ht="12.75" customHeight="1">
      <c r="A5" s="44"/>
      <c r="B5" s="45"/>
      <c r="C5" s="44"/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44"/>
      <c r="S5" s="44"/>
      <c r="T5" s="44"/>
      <c r="U5" s="44"/>
    </row>
    <row r="6" spans="1:21" ht="10.5" customHeight="1">
      <c r="A6" s="5">
        <v>1</v>
      </c>
      <c r="B6" s="45" t="s">
        <v>24</v>
      </c>
      <c r="C6" s="7" t="s">
        <v>37</v>
      </c>
      <c r="D6" s="6">
        <v>0</v>
      </c>
      <c r="E6" s="8">
        <v>0</v>
      </c>
      <c r="F6" s="6">
        <v>0</v>
      </c>
      <c r="G6" s="11">
        <f>SUM((D6*0.001)+E6-F6)*1000</f>
        <v>0</v>
      </c>
      <c r="H6" s="6"/>
      <c r="I6" s="46">
        <f>SUM(G6:G8)</f>
        <v>0</v>
      </c>
      <c r="J6" s="52"/>
      <c r="K6" s="6">
        <v>0</v>
      </c>
      <c r="L6" s="8">
        <v>0</v>
      </c>
      <c r="M6" s="6">
        <v>0</v>
      </c>
      <c r="N6" s="11">
        <f>SUM((K6*0.001)+L6-M6)*1000</f>
        <v>0</v>
      </c>
      <c r="O6" s="6"/>
      <c r="P6" s="46">
        <f>SUM(N6:N8)</f>
        <v>0</v>
      </c>
      <c r="Q6" s="52"/>
      <c r="R6" s="11">
        <f>G6+N6</f>
        <v>0</v>
      </c>
      <c r="S6" s="9"/>
      <c r="T6" s="46">
        <f>SUM(I6,P6)</f>
        <v>0</v>
      </c>
      <c r="U6" s="52"/>
    </row>
    <row r="7" spans="1:21" ht="10.5" customHeight="1">
      <c r="A7" s="5">
        <v>2</v>
      </c>
      <c r="B7" s="45"/>
      <c r="C7" s="7" t="s">
        <v>26</v>
      </c>
      <c r="D7" s="6">
        <v>0</v>
      </c>
      <c r="E7" s="8">
        <v>0</v>
      </c>
      <c r="F7" s="6">
        <v>0</v>
      </c>
      <c r="G7" s="11">
        <f aca="true" t="shared" si="0" ref="G7:G47">SUM((D7*0.001)+E7-F7)*1000</f>
        <v>0</v>
      </c>
      <c r="H7" s="6"/>
      <c r="I7" s="46"/>
      <c r="J7" s="52"/>
      <c r="K7" s="6">
        <v>0</v>
      </c>
      <c r="L7" s="8">
        <v>0</v>
      </c>
      <c r="M7" s="6">
        <v>0</v>
      </c>
      <c r="N7" s="11">
        <f aca="true" t="shared" si="1" ref="N7:N47">SUM((K7*0.001)+L7-M7)*1000</f>
        <v>0</v>
      </c>
      <c r="O7" s="6"/>
      <c r="P7" s="46"/>
      <c r="Q7" s="52"/>
      <c r="R7" s="11">
        <f aca="true" t="shared" si="2" ref="R7:R47">G7+N7</f>
        <v>0</v>
      </c>
      <c r="S7" s="6"/>
      <c r="T7" s="46"/>
      <c r="U7" s="52"/>
    </row>
    <row r="8" spans="1:21" ht="10.5" customHeight="1">
      <c r="A8" s="5">
        <v>3</v>
      </c>
      <c r="B8" s="45"/>
      <c r="C8" s="7" t="s">
        <v>28</v>
      </c>
      <c r="D8" s="6">
        <v>0</v>
      </c>
      <c r="E8" s="8">
        <v>0</v>
      </c>
      <c r="F8" s="6">
        <v>0</v>
      </c>
      <c r="G8" s="11">
        <f t="shared" si="0"/>
        <v>0</v>
      </c>
      <c r="H8" s="6"/>
      <c r="I8" s="46"/>
      <c r="J8" s="52"/>
      <c r="K8" s="6">
        <v>0</v>
      </c>
      <c r="L8" s="8">
        <v>0</v>
      </c>
      <c r="M8" s="6">
        <v>0</v>
      </c>
      <c r="N8" s="11">
        <f t="shared" si="1"/>
        <v>0</v>
      </c>
      <c r="O8" s="6"/>
      <c r="P8" s="46"/>
      <c r="Q8" s="52"/>
      <c r="R8" s="11">
        <f t="shared" si="2"/>
        <v>0</v>
      </c>
      <c r="S8" s="6"/>
      <c r="T8" s="46"/>
      <c r="U8" s="52"/>
    </row>
    <row r="9" spans="1:21" ht="10.5" customHeight="1">
      <c r="A9" s="5">
        <v>4</v>
      </c>
      <c r="B9" s="45" t="s">
        <v>30</v>
      </c>
      <c r="C9" s="7" t="s">
        <v>27</v>
      </c>
      <c r="D9" s="6">
        <v>0</v>
      </c>
      <c r="E9" s="8">
        <v>0</v>
      </c>
      <c r="F9" s="6">
        <v>0</v>
      </c>
      <c r="G9" s="11">
        <f t="shared" si="0"/>
        <v>0</v>
      </c>
      <c r="H9" s="6"/>
      <c r="I9" s="46">
        <f>SUM(G9:G11)</f>
        <v>0</v>
      </c>
      <c r="J9" s="52"/>
      <c r="K9" s="6">
        <v>0</v>
      </c>
      <c r="L9" s="8">
        <v>0</v>
      </c>
      <c r="M9" s="6">
        <v>0</v>
      </c>
      <c r="N9" s="11">
        <f t="shared" si="1"/>
        <v>0</v>
      </c>
      <c r="O9" s="6"/>
      <c r="P9" s="46">
        <f>SUM(N9:N11)</f>
        <v>0</v>
      </c>
      <c r="Q9" s="52"/>
      <c r="R9" s="11">
        <f t="shared" si="2"/>
        <v>0</v>
      </c>
      <c r="S9" s="6"/>
      <c r="T9" s="46">
        <f>SUM(I9,P9)</f>
        <v>0</v>
      </c>
      <c r="U9" s="52"/>
    </row>
    <row r="10" spans="1:21" ht="10.5" customHeight="1">
      <c r="A10" s="5">
        <v>5</v>
      </c>
      <c r="B10" s="45"/>
      <c r="C10" s="7" t="s">
        <v>25</v>
      </c>
      <c r="D10" s="6">
        <v>0</v>
      </c>
      <c r="E10" s="8">
        <v>0</v>
      </c>
      <c r="F10" s="6">
        <v>0</v>
      </c>
      <c r="G10" s="11">
        <f t="shared" si="0"/>
        <v>0</v>
      </c>
      <c r="H10" s="6"/>
      <c r="I10" s="46"/>
      <c r="J10" s="52"/>
      <c r="K10" s="6">
        <v>0</v>
      </c>
      <c r="L10" s="8">
        <v>0</v>
      </c>
      <c r="M10" s="6">
        <v>0</v>
      </c>
      <c r="N10" s="11">
        <f t="shared" si="1"/>
        <v>0</v>
      </c>
      <c r="O10" s="6"/>
      <c r="P10" s="46"/>
      <c r="Q10" s="52"/>
      <c r="R10" s="11">
        <f t="shared" si="2"/>
        <v>0</v>
      </c>
      <c r="S10" s="6"/>
      <c r="T10" s="46"/>
      <c r="U10" s="52"/>
    </row>
    <row r="11" spans="1:21" ht="10.5" customHeight="1">
      <c r="A11" s="5">
        <v>6</v>
      </c>
      <c r="B11" s="45"/>
      <c r="C11" s="7" t="s">
        <v>32</v>
      </c>
      <c r="D11" s="6">
        <v>0</v>
      </c>
      <c r="E11" s="8">
        <v>0</v>
      </c>
      <c r="F11" s="6">
        <v>0</v>
      </c>
      <c r="G11" s="11">
        <f t="shared" si="0"/>
        <v>0</v>
      </c>
      <c r="H11" s="6"/>
      <c r="I11" s="46"/>
      <c r="J11" s="52"/>
      <c r="K11" s="6">
        <v>0</v>
      </c>
      <c r="L11" s="8">
        <v>0</v>
      </c>
      <c r="M11" s="6">
        <v>0</v>
      </c>
      <c r="N11" s="11">
        <f t="shared" si="1"/>
        <v>0</v>
      </c>
      <c r="O11" s="6"/>
      <c r="P11" s="46"/>
      <c r="Q11" s="52"/>
      <c r="R11" s="11">
        <f t="shared" si="2"/>
        <v>0</v>
      </c>
      <c r="S11" s="6"/>
      <c r="T11" s="46"/>
      <c r="U11" s="52"/>
    </row>
    <row r="12" spans="1:21" ht="10.5" customHeight="1">
      <c r="A12" s="5">
        <v>7</v>
      </c>
      <c r="B12" s="45" t="s">
        <v>36</v>
      </c>
      <c r="C12" s="7" t="s">
        <v>40</v>
      </c>
      <c r="D12" s="6">
        <v>0</v>
      </c>
      <c r="E12" s="8">
        <v>0</v>
      </c>
      <c r="F12" s="6">
        <v>0</v>
      </c>
      <c r="G12" s="11">
        <f t="shared" si="0"/>
        <v>0</v>
      </c>
      <c r="H12" s="6"/>
      <c r="I12" s="46">
        <f>SUM(G12:G14)</f>
        <v>0</v>
      </c>
      <c r="J12" s="52"/>
      <c r="K12" s="6">
        <v>0</v>
      </c>
      <c r="L12" s="8">
        <v>0</v>
      </c>
      <c r="M12" s="6">
        <v>0</v>
      </c>
      <c r="N12" s="11">
        <f t="shared" si="1"/>
        <v>0</v>
      </c>
      <c r="O12" s="6"/>
      <c r="P12" s="46">
        <f>SUM(N12:N14)</f>
        <v>0</v>
      </c>
      <c r="Q12" s="52"/>
      <c r="R12" s="11">
        <f t="shared" si="2"/>
        <v>0</v>
      </c>
      <c r="S12" s="6"/>
      <c r="T12" s="46">
        <f>SUM(I12,P12)</f>
        <v>0</v>
      </c>
      <c r="U12" s="52"/>
    </row>
    <row r="13" spans="1:21" ht="10.5" customHeight="1">
      <c r="A13" s="5">
        <v>8</v>
      </c>
      <c r="B13" s="45"/>
      <c r="C13" s="7" t="s">
        <v>34</v>
      </c>
      <c r="D13" s="6">
        <v>0</v>
      </c>
      <c r="E13" s="8">
        <v>0</v>
      </c>
      <c r="F13" s="6">
        <v>0</v>
      </c>
      <c r="G13" s="11">
        <f t="shared" si="0"/>
        <v>0</v>
      </c>
      <c r="H13" s="6"/>
      <c r="I13" s="46"/>
      <c r="J13" s="52"/>
      <c r="K13" s="6">
        <v>0</v>
      </c>
      <c r="L13" s="8">
        <v>0</v>
      </c>
      <c r="M13" s="6">
        <v>0</v>
      </c>
      <c r="N13" s="11">
        <f t="shared" si="1"/>
        <v>0</v>
      </c>
      <c r="O13" s="6"/>
      <c r="P13" s="46"/>
      <c r="Q13" s="52"/>
      <c r="R13" s="11">
        <f t="shared" si="2"/>
        <v>0</v>
      </c>
      <c r="S13" s="6"/>
      <c r="T13" s="46"/>
      <c r="U13" s="52"/>
    </row>
    <row r="14" spans="1:21" ht="10.5" customHeight="1">
      <c r="A14" s="5">
        <v>9</v>
      </c>
      <c r="B14" s="45"/>
      <c r="C14" s="7" t="s">
        <v>33</v>
      </c>
      <c r="D14" s="6">
        <v>0</v>
      </c>
      <c r="E14" s="8">
        <v>0</v>
      </c>
      <c r="F14" s="6">
        <v>0</v>
      </c>
      <c r="G14" s="11">
        <f t="shared" si="0"/>
        <v>0</v>
      </c>
      <c r="H14" s="6"/>
      <c r="I14" s="46"/>
      <c r="J14" s="52"/>
      <c r="K14" s="6">
        <v>0</v>
      </c>
      <c r="L14" s="8">
        <v>0</v>
      </c>
      <c r="M14" s="6">
        <v>0</v>
      </c>
      <c r="N14" s="11">
        <f t="shared" si="1"/>
        <v>0</v>
      </c>
      <c r="O14" s="6"/>
      <c r="P14" s="46"/>
      <c r="Q14" s="52"/>
      <c r="R14" s="11">
        <f t="shared" si="2"/>
        <v>0</v>
      </c>
      <c r="S14" s="6"/>
      <c r="T14" s="46"/>
      <c r="U14" s="52"/>
    </row>
    <row r="15" spans="1:21" ht="10.5" customHeight="1">
      <c r="A15" s="5">
        <v>10</v>
      </c>
      <c r="B15" s="45" t="s">
        <v>60</v>
      </c>
      <c r="C15" s="7" t="s">
        <v>62</v>
      </c>
      <c r="D15" s="6">
        <v>0</v>
      </c>
      <c r="E15" s="8">
        <v>0</v>
      </c>
      <c r="F15" s="6">
        <v>0</v>
      </c>
      <c r="G15" s="11">
        <f t="shared" si="0"/>
        <v>0</v>
      </c>
      <c r="H15" s="6"/>
      <c r="I15" s="46">
        <f>SUM(G15:G17)</f>
        <v>0</v>
      </c>
      <c r="J15" s="52"/>
      <c r="K15" s="6">
        <v>0</v>
      </c>
      <c r="L15" s="8">
        <v>0</v>
      </c>
      <c r="M15" s="6">
        <v>0</v>
      </c>
      <c r="N15" s="11">
        <f t="shared" si="1"/>
        <v>0</v>
      </c>
      <c r="O15" s="6"/>
      <c r="P15" s="46">
        <f>SUM(N15:N17)</f>
        <v>0</v>
      </c>
      <c r="Q15" s="52"/>
      <c r="R15" s="11">
        <f t="shared" si="2"/>
        <v>0</v>
      </c>
      <c r="S15" s="6"/>
      <c r="T15" s="46">
        <f>SUM(I15,P15)</f>
        <v>0</v>
      </c>
      <c r="U15" s="52"/>
    </row>
    <row r="16" spans="1:21" ht="10.5" customHeight="1">
      <c r="A16" s="5">
        <v>11</v>
      </c>
      <c r="B16" s="45"/>
      <c r="C16" s="7" t="s">
        <v>63</v>
      </c>
      <c r="D16" s="6">
        <v>0</v>
      </c>
      <c r="E16" s="8">
        <v>0</v>
      </c>
      <c r="F16" s="6">
        <v>0</v>
      </c>
      <c r="G16" s="11">
        <f t="shared" si="0"/>
        <v>0</v>
      </c>
      <c r="H16" s="6"/>
      <c r="I16" s="46"/>
      <c r="J16" s="52"/>
      <c r="K16" s="6">
        <v>0</v>
      </c>
      <c r="L16" s="8">
        <v>0</v>
      </c>
      <c r="M16" s="6">
        <v>0</v>
      </c>
      <c r="N16" s="11">
        <f t="shared" si="1"/>
        <v>0</v>
      </c>
      <c r="O16" s="6"/>
      <c r="P16" s="46"/>
      <c r="Q16" s="52"/>
      <c r="R16" s="11">
        <f t="shared" si="2"/>
        <v>0</v>
      </c>
      <c r="S16" s="6"/>
      <c r="T16" s="46"/>
      <c r="U16" s="52"/>
    </row>
    <row r="17" spans="1:21" ht="10.5" customHeight="1">
      <c r="A17" s="5">
        <v>12</v>
      </c>
      <c r="B17" s="45"/>
      <c r="C17" s="7" t="s">
        <v>64</v>
      </c>
      <c r="D17" s="6">
        <v>0</v>
      </c>
      <c r="E17" s="8">
        <v>0</v>
      </c>
      <c r="F17" s="6">
        <v>0</v>
      </c>
      <c r="G17" s="11">
        <f t="shared" si="0"/>
        <v>0</v>
      </c>
      <c r="H17" s="6"/>
      <c r="I17" s="46"/>
      <c r="J17" s="52"/>
      <c r="K17" s="6">
        <v>0</v>
      </c>
      <c r="L17" s="8">
        <v>0</v>
      </c>
      <c r="M17" s="6">
        <v>0</v>
      </c>
      <c r="N17" s="11">
        <f t="shared" si="1"/>
        <v>0</v>
      </c>
      <c r="O17" s="6"/>
      <c r="P17" s="46"/>
      <c r="Q17" s="52"/>
      <c r="R17" s="11">
        <f t="shared" si="2"/>
        <v>0</v>
      </c>
      <c r="S17" s="6"/>
      <c r="T17" s="46"/>
      <c r="U17" s="52"/>
    </row>
    <row r="18" spans="1:21" ht="10.5" customHeight="1">
      <c r="A18" s="5">
        <v>13</v>
      </c>
      <c r="B18" s="45" t="s">
        <v>65</v>
      </c>
      <c r="C18" s="7" t="s">
        <v>35</v>
      </c>
      <c r="D18" s="6">
        <v>0</v>
      </c>
      <c r="E18" s="8">
        <v>0</v>
      </c>
      <c r="F18" s="6">
        <v>0</v>
      </c>
      <c r="G18" s="11">
        <f t="shared" si="0"/>
        <v>0</v>
      </c>
      <c r="H18" s="6"/>
      <c r="I18" s="46">
        <f>SUM(G18:G20)</f>
        <v>0</v>
      </c>
      <c r="J18" s="52"/>
      <c r="K18" s="6">
        <v>0</v>
      </c>
      <c r="L18" s="8">
        <v>0</v>
      </c>
      <c r="M18" s="6">
        <v>0</v>
      </c>
      <c r="N18" s="11">
        <f t="shared" si="1"/>
        <v>0</v>
      </c>
      <c r="O18" s="6"/>
      <c r="P18" s="46">
        <f>SUM(N18:N20)</f>
        <v>0</v>
      </c>
      <c r="Q18" s="52"/>
      <c r="R18" s="11">
        <f t="shared" si="2"/>
        <v>0</v>
      </c>
      <c r="S18" s="6"/>
      <c r="T18" s="46">
        <f>SUM(I18,P18)</f>
        <v>0</v>
      </c>
      <c r="U18" s="52"/>
    </row>
    <row r="19" spans="1:21" ht="10.5" customHeight="1">
      <c r="A19" s="5">
        <v>14</v>
      </c>
      <c r="B19" s="45"/>
      <c r="C19" s="7" t="s">
        <v>52</v>
      </c>
      <c r="D19" s="6">
        <v>0</v>
      </c>
      <c r="E19" s="8">
        <v>0</v>
      </c>
      <c r="F19" s="6">
        <v>0</v>
      </c>
      <c r="G19" s="11">
        <f t="shared" si="0"/>
        <v>0</v>
      </c>
      <c r="H19" s="6"/>
      <c r="I19" s="46"/>
      <c r="J19" s="52"/>
      <c r="K19" s="6">
        <v>0</v>
      </c>
      <c r="L19" s="8">
        <v>0</v>
      </c>
      <c r="M19" s="6">
        <v>0</v>
      </c>
      <c r="N19" s="11">
        <f t="shared" si="1"/>
        <v>0</v>
      </c>
      <c r="O19" s="6"/>
      <c r="P19" s="46"/>
      <c r="Q19" s="52"/>
      <c r="R19" s="11">
        <f t="shared" si="2"/>
        <v>0</v>
      </c>
      <c r="S19" s="6"/>
      <c r="T19" s="46"/>
      <c r="U19" s="52"/>
    </row>
    <row r="20" spans="1:21" ht="10.5" customHeight="1">
      <c r="A20" s="5">
        <v>15</v>
      </c>
      <c r="B20" s="45"/>
      <c r="C20" s="7" t="s">
        <v>31</v>
      </c>
      <c r="D20" s="6">
        <v>0</v>
      </c>
      <c r="E20" s="8">
        <v>0</v>
      </c>
      <c r="F20" s="6">
        <v>0</v>
      </c>
      <c r="G20" s="11">
        <f t="shared" si="0"/>
        <v>0</v>
      </c>
      <c r="H20" s="6"/>
      <c r="I20" s="46"/>
      <c r="J20" s="52"/>
      <c r="K20" s="6">
        <v>0</v>
      </c>
      <c r="L20" s="8">
        <v>0</v>
      </c>
      <c r="M20" s="6">
        <v>0</v>
      </c>
      <c r="N20" s="11">
        <f t="shared" si="1"/>
        <v>0</v>
      </c>
      <c r="O20" s="6"/>
      <c r="P20" s="46"/>
      <c r="Q20" s="52"/>
      <c r="R20" s="11">
        <f t="shared" si="2"/>
        <v>0</v>
      </c>
      <c r="S20" s="6"/>
      <c r="T20" s="46"/>
      <c r="U20" s="52"/>
    </row>
    <row r="21" spans="1:21" ht="10.5" customHeight="1">
      <c r="A21" s="5">
        <v>16</v>
      </c>
      <c r="B21" s="45" t="s">
        <v>66</v>
      </c>
      <c r="C21" s="7" t="s">
        <v>29</v>
      </c>
      <c r="D21" s="6">
        <v>0</v>
      </c>
      <c r="E21" s="8">
        <v>0</v>
      </c>
      <c r="F21" s="6">
        <v>0</v>
      </c>
      <c r="G21" s="11">
        <f t="shared" si="0"/>
        <v>0</v>
      </c>
      <c r="H21" s="6"/>
      <c r="I21" s="46">
        <f>SUM(G21:G23)</f>
        <v>0</v>
      </c>
      <c r="J21" s="52"/>
      <c r="K21" s="6">
        <v>0</v>
      </c>
      <c r="L21" s="8">
        <v>0</v>
      </c>
      <c r="M21" s="6">
        <v>0</v>
      </c>
      <c r="N21" s="11">
        <f t="shared" si="1"/>
        <v>0</v>
      </c>
      <c r="O21" s="6"/>
      <c r="P21" s="46">
        <f>SUM(N21:N23)</f>
        <v>0</v>
      </c>
      <c r="Q21" s="52"/>
      <c r="R21" s="11">
        <f t="shared" si="2"/>
        <v>0</v>
      </c>
      <c r="S21" s="6"/>
      <c r="T21" s="46">
        <f>SUM(I21,P21)</f>
        <v>0</v>
      </c>
      <c r="U21" s="52"/>
    </row>
    <row r="22" spans="1:21" ht="10.5" customHeight="1">
      <c r="A22" s="5">
        <v>17</v>
      </c>
      <c r="B22" s="45"/>
      <c r="C22" s="7" t="s">
        <v>39</v>
      </c>
      <c r="D22" s="6">
        <v>0</v>
      </c>
      <c r="E22" s="8">
        <v>0</v>
      </c>
      <c r="F22" s="6">
        <v>0</v>
      </c>
      <c r="G22" s="11">
        <f t="shared" si="0"/>
        <v>0</v>
      </c>
      <c r="H22" s="6"/>
      <c r="I22" s="46"/>
      <c r="J22" s="52"/>
      <c r="K22" s="6">
        <v>0</v>
      </c>
      <c r="L22" s="8">
        <v>0</v>
      </c>
      <c r="M22" s="6">
        <v>0</v>
      </c>
      <c r="N22" s="11">
        <f t="shared" si="1"/>
        <v>0</v>
      </c>
      <c r="O22" s="6"/>
      <c r="P22" s="46"/>
      <c r="Q22" s="52"/>
      <c r="R22" s="11">
        <f t="shared" si="2"/>
        <v>0</v>
      </c>
      <c r="S22" s="6"/>
      <c r="T22" s="46"/>
      <c r="U22" s="52"/>
    </row>
    <row r="23" spans="1:21" ht="10.5" customHeight="1">
      <c r="A23" s="5">
        <v>18</v>
      </c>
      <c r="B23" s="45"/>
      <c r="C23" s="7"/>
      <c r="D23" s="6">
        <v>0</v>
      </c>
      <c r="E23" s="8">
        <v>0</v>
      </c>
      <c r="F23" s="6">
        <v>0</v>
      </c>
      <c r="G23" s="11">
        <f t="shared" si="0"/>
        <v>0</v>
      </c>
      <c r="H23" s="6"/>
      <c r="I23" s="46"/>
      <c r="J23" s="52"/>
      <c r="K23" s="6">
        <v>0</v>
      </c>
      <c r="L23" s="8">
        <v>0</v>
      </c>
      <c r="M23" s="6">
        <v>0</v>
      </c>
      <c r="N23" s="11">
        <f t="shared" si="1"/>
        <v>0</v>
      </c>
      <c r="O23" s="6"/>
      <c r="P23" s="46"/>
      <c r="Q23" s="52"/>
      <c r="R23" s="11">
        <f t="shared" si="2"/>
        <v>0</v>
      </c>
      <c r="S23" s="6"/>
      <c r="T23" s="46"/>
      <c r="U23" s="52"/>
    </row>
    <row r="24" spans="1:21" ht="10.5" customHeight="1">
      <c r="A24" s="5">
        <v>19</v>
      </c>
      <c r="B24" s="45" t="s">
        <v>56</v>
      </c>
      <c r="C24" s="7" t="s">
        <v>17</v>
      </c>
      <c r="D24" s="6">
        <v>0</v>
      </c>
      <c r="E24" s="8">
        <v>0</v>
      </c>
      <c r="F24" s="6">
        <v>0</v>
      </c>
      <c r="G24" s="11">
        <f t="shared" si="0"/>
        <v>0</v>
      </c>
      <c r="H24" s="6"/>
      <c r="I24" s="46">
        <f>SUM(G24:G26)</f>
        <v>0</v>
      </c>
      <c r="J24" s="52"/>
      <c r="K24" s="6">
        <v>0</v>
      </c>
      <c r="L24" s="8">
        <v>0</v>
      </c>
      <c r="M24" s="6">
        <v>0</v>
      </c>
      <c r="N24" s="11">
        <f t="shared" si="1"/>
        <v>0</v>
      </c>
      <c r="O24" s="6"/>
      <c r="P24" s="46">
        <f>SUM(N24:N26)</f>
        <v>0</v>
      </c>
      <c r="Q24" s="52"/>
      <c r="R24" s="11">
        <f t="shared" si="2"/>
        <v>0</v>
      </c>
      <c r="S24" s="6"/>
      <c r="T24" s="46">
        <f>SUM(I24,P24)</f>
        <v>0</v>
      </c>
      <c r="U24" s="52"/>
    </row>
    <row r="25" spans="1:21" ht="10.5" customHeight="1">
      <c r="A25" s="5">
        <v>20</v>
      </c>
      <c r="B25" s="45"/>
      <c r="C25" s="7"/>
      <c r="D25" s="6">
        <v>0</v>
      </c>
      <c r="E25" s="8">
        <v>0</v>
      </c>
      <c r="F25" s="6">
        <v>0</v>
      </c>
      <c r="G25" s="11">
        <f t="shared" si="0"/>
        <v>0</v>
      </c>
      <c r="H25" s="6"/>
      <c r="I25" s="46"/>
      <c r="J25" s="52"/>
      <c r="K25" s="6">
        <v>0</v>
      </c>
      <c r="L25" s="8">
        <v>0</v>
      </c>
      <c r="M25" s="6">
        <v>0</v>
      </c>
      <c r="N25" s="11">
        <f t="shared" si="1"/>
        <v>0</v>
      </c>
      <c r="O25" s="6"/>
      <c r="P25" s="46"/>
      <c r="Q25" s="52"/>
      <c r="R25" s="11">
        <f t="shared" si="2"/>
        <v>0</v>
      </c>
      <c r="S25" s="6"/>
      <c r="T25" s="46"/>
      <c r="U25" s="52"/>
    </row>
    <row r="26" spans="1:21" ht="10.5" customHeight="1">
      <c r="A26" s="5">
        <v>21</v>
      </c>
      <c r="B26" s="45"/>
      <c r="C26" s="7"/>
      <c r="D26" s="6">
        <v>0</v>
      </c>
      <c r="E26" s="8">
        <v>0</v>
      </c>
      <c r="F26" s="6">
        <v>0</v>
      </c>
      <c r="G26" s="11">
        <f t="shared" si="0"/>
        <v>0</v>
      </c>
      <c r="H26" s="6"/>
      <c r="I26" s="46"/>
      <c r="J26" s="52"/>
      <c r="K26" s="6">
        <v>0</v>
      </c>
      <c r="L26" s="8">
        <v>0</v>
      </c>
      <c r="M26" s="6">
        <v>0</v>
      </c>
      <c r="N26" s="11">
        <f t="shared" si="1"/>
        <v>0</v>
      </c>
      <c r="O26" s="6"/>
      <c r="P26" s="46"/>
      <c r="Q26" s="52"/>
      <c r="R26" s="11">
        <f t="shared" si="2"/>
        <v>0</v>
      </c>
      <c r="S26" s="6"/>
      <c r="T26" s="46"/>
      <c r="U26" s="52"/>
    </row>
    <row r="27" spans="1:21" ht="10.5" customHeight="1">
      <c r="A27" s="5">
        <v>22</v>
      </c>
      <c r="B27" s="45" t="s">
        <v>41</v>
      </c>
      <c r="C27" s="7" t="s">
        <v>48</v>
      </c>
      <c r="D27" s="6">
        <v>0</v>
      </c>
      <c r="E27" s="8">
        <v>0</v>
      </c>
      <c r="F27" s="6">
        <v>0</v>
      </c>
      <c r="G27" s="11">
        <f t="shared" si="0"/>
        <v>0</v>
      </c>
      <c r="H27" s="6"/>
      <c r="I27" s="46">
        <f>SUM(G27:G29)</f>
        <v>0</v>
      </c>
      <c r="J27" s="50"/>
      <c r="K27" s="6">
        <v>0</v>
      </c>
      <c r="L27" s="8">
        <v>0</v>
      </c>
      <c r="M27" s="6">
        <v>0</v>
      </c>
      <c r="N27" s="11">
        <f t="shared" si="1"/>
        <v>0</v>
      </c>
      <c r="O27" s="6"/>
      <c r="P27" s="46">
        <f>SUM(N27:N29)</f>
        <v>0</v>
      </c>
      <c r="Q27" s="50"/>
      <c r="R27" s="11">
        <f t="shared" si="2"/>
        <v>0</v>
      </c>
      <c r="S27" s="6"/>
      <c r="T27" s="46">
        <f>SUM(I27,P27)</f>
        <v>0</v>
      </c>
      <c r="U27" s="50"/>
    </row>
    <row r="28" spans="1:21" ht="10.5" customHeight="1">
      <c r="A28" s="5">
        <v>23</v>
      </c>
      <c r="B28" s="45"/>
      <c r="C28" s="7" t="s">
        <v>43</v>
      </c>
      <c r="D28" s="6">
        <v>0</v>
      </c>
      <c r="E28" s="8">
        <v>0</v>
      </c>
      <c r="F28" s="6">
        <v>0</v>
      </c>
      <c r="G28" s="11">
        <f t="shared" si="0"/>
        <v>0</v>
      </c>
      <c r="H28" s="6"/>
      <c r="I28" s="46"/>
      <c r="J28" s="50"/>
      <c r="K28" s="6">
        <v>0</v>
      </c>
      <c r="L28" s="8">
        <v>0</v>
      </c>
      <c r="M28" s="6">
        <v>0</v>
      </c>
      <c r="N28" s="11">
        <f t="shared" si="1"/>
        <v>0</v>
      </c>
      <c r="O28" s="6"/>
      <c r="P28" s="46"/>
      <c r="Q28" s="50"/>
      <c r="R28" s="11">
        <f t="shared" si="2"/>
        <v>0</v>
      </c>
      <c r="S28" s="6"/>
      <c r="T28" s="46"/>
      <c r="U28" s="50"/>
    </row>
    <row r="29" spans="1:21" ht="10.5" customHeight="1">
      <c r="A29" s="5">
        <v>24</v>
      </c>
      <c r="B29" s="45"/>
      <c r="C29" s="7" t="s">
        <v>38</v>
      </c>
      <c r="D29" s="6">
        <v>0</v>
      </c>
      <c r="E29" s="8">
        <v>0</v>
      </c>
      <c r="F29" s="6">
        <v>0</v>
      </c>
      <c r="G29" s="11">
        <f t="shared" si="0"/>
        <v>0</v>
      </c>
      <c r="H29" s="6"/>
      <c r="I29" s="46"/>
      <c r="J29" s="50"/>
      <c r="K29" s="6">
        <v>0</v>
      </c>
      <c r="L29" s="8">
        <v>0</v>
      </c>
      <c r="M29" s="6">
        <v>0</v>
      </c>
      <c r="N29" s="11">
        <f t="shared" si="1"/>
        <v>0</v>
      </c>
      <c r="O29" s="6"/>
      <c r="P29" s="46"/>
      <c r="Q29" s="50"/>
      <c r="R29" s="11">
        <f t="shared" si="2"/>
        <v>0</v>
      </c>
      <c r="S29" s="6"/>
      <c r="T29" s="46"/>
      <c r="U29" s="50"/>
    </row>
    <row r="30" spans="1:21" ht="10.5" customHeight="1">
      <c r="A30" s="5">
        <v>25</v>
      </c>
      <c r="B30" s="45" t="s">
        <v>46</v>
      </c>
      <c r="C30" s="7" t="s">
        <v>42</v>
      </c>
      <c r="D30" s="6">
        <v>0</v>
      </c>
      <c r="E30" s="8">
        <v>0</v>
      </c>
      <c r="F30" s="6">
        <v>0</v>
      </c>
      <c r="G30" s="11">
        <f t="shared" si="0"/>
        <v>0</v>
      </c>
      <c r="H30" s="12"/>
      <c r="I30" s="46">
        <f>SUM(G30:G32)</f>
        <v>0</v>
      </c>
      <c r="J30" s="50"/>
      <c r="K30" s="6">
        <v>0</v>
      </c>
      <c r="L30" s="8">
        <v>0</v>
      </c>
      <c r="M30" s="6">
        <v>0</v>
      </c>
      <c r="N30" s="11">
        <f t="shared" si="1"/>
        <v>0</v>
      </c>
      <c r="O30" s="12"/>
      <c r="P30" s="46">
        <f>SUM(N30:N32)</f>
        <v>0</v>
      </c>
      <c r="Q30" s="50"/>
      <c r="R30" s="11">
        <f t="shared" si="2"/>
        <v>0</v>
      </c>
      <c r="S30" s="6"/>
      <c r="T30" s="46">
        <f>SUM(I30,P30)</f>
        <v>0</v>
      </c>
      <c r="U30" s="50"/>
    </row>
    <row r="31" spans="1:21" ht="10.5" customHeight="1">
      <c r="A31" s="5">
        <v>26</v>
      </c>
      <c r="B31" s="45"/>
      <c r="C31" s="7" t="s">
        <v>44</v>
      </c>
      <c r="D31" s="6">
        <v>0</v>
      </c>
      <c r="E31" s="8">
        <v>0</v>
      </c>
      <c r="F31" s="6">
        <v>0</v>
      </c>
      <c r="G31" s="11">
        <f t="shared" si="0"/>
        <v>0</v>
      </c>
      <c r="H31" s="6"/>
      <c r="I31" s="46"/>
      <c r="J31" s="50"/>
      <c r="K31" s="6">
        <v>0</v>
      </c>
      <c r="L31" s="8">
        <v>0</v>
      </c>
      <c r="M31" s="6">
        <v>0</v>
      </c>
      <c r="N31" s="11">
        <f t="shared" si="1"/>
        <v>0</v>
      </c>
      <c r="O31" s="6"/>
      <c r="P31" s="46"/>
      <c r="Q31" s="50"/>
      <c r="R31" s="11">
        <f t="shared" si="2"/>
        <v>0</v>
      </c>
      <c r="S31" s="6"/>
      <c r="T31" s="46"/>
      <c r="U31" s="50"/>
    </row>
    <row r="32" spans="1:21" ht="10.5" customHeight="1">
      <c r="A32" s="5">
        <v>27</v>
      </c>
      <c r="B32" s="45"/>
      <c r="C32" s="7" t="s">
        <v>45</v>
      </c>
      <c r="D32" s="6">
        <v>0</v>
      </c>
      <c r="E32" s="8">
        <v>0</v>
      </c>
      <c r="F32" s="6">
        <v>0</v>
      </c>
      <c r="G32" s="11">
        <f t="shared" si="0"/>
        <v>0</v>
      </c>
      <c r="H32" s="6"/>
      <c r="I32" s="46"/>
      <c r="J32" s="50"/>
      <c r="K32" s="6">
        <v>0</v>
      </c>
      <c r="L32" s="8">
        <v>0</v>
      </c>
      <c r="M32" s="6">
        <v>0</v>
      </c>
      <c r="N32" s="11">
        <f t="shared" si="1"/>
        <v>0</v>
      </c>
      <c r="O32" s="6"/>
      <c r="P32" s="46"/>
      <c r="Q32" s="50"/>
      <c r="R32" s="11">
        <f t="shared" si="2"/>
        <v>0</v>
      </c>
      <c r="S32" s="6"/>
      <c r="T32" s="46"/>
      <c r="U32" s="50"/>
    </row>
    <row r="33" spans="1:21" ht="10.5" customHeight="1">
      <c r="A33" s="5">
        <v>28</v>
      </c>
      <c r="B33" s="45" t="s">
        <v>54</v>
      </c>
      <c r="C33" s="7" t="s">
        <v>55</v>
      </c>
      <c r="D33" s="6">
        <v>0</v>
      </c>
      <c r="E33" s="8">
        <v>0</v>
      </c>
      <c r="F33" s="6">
        <v>0</v>
      </c>
      <c r="G33" s="11">
        <f t="shared" si="0"/>
        <v>0</v>
      </c>
      <c r="H33" s="6"/>
      <c r="I33" s="46">
        <f>SUM(G33:G35)</f>
        <v>0</v>
      </c>
      <c r="J33" s="51"/>
      <c r="K33" s="6">
        <v>0</v>
      </c>
      <c r="L33" s="8">
        <v>0</v>
      </c>
      <c r="M33" s="6">
        <v>0</v>
      </c>
      <c r="N33" s="11">
        <f t="shared" si="1"/>
        <v>0</v>
      </c>
      <c r="O33" s="6"/>
      <c r="P33" s="46">
        <f>SUM(N33:N35)</f>
        <v>0</v>
      </c>
      <c r="Q33" s="51"/>
      <c r="R33" s="11">
        <f t="shared" si="2"/>
        <v>0</v>
      </c>
      <c r="S33" s="6"/>
      <c r="T33" s="46">
        <f>SUM(I33,P33)</f>
        <v>0</v>
      </c>
      <c r="U33" s="51"/>
    </row>
    <row r="34" spans="1:21" ht="10.5" customHeight="1">
      <c r="A34" s="5">
        <v>29</v>
      </c>
      <c r="B34" s="45"/>
      <c r="C34" s="7" t="s">
        <v>47</v>
      </c>
      <c r="D34" s="6">
        <v>0</v>
      </c>
      <c r="E34" s="8">
        <v>0</v>
      </c>
      <c r="F34" s="6">
        <v>0</v>
      </c>
      <c r="G34" s="11">
        <f t="shared" si="0"/>
        <v>0</v>
      </c>
      <c r="H34" s="6"/>
      <c r="I34" s="46"/>
      <c r="J34" s="51"/>
      <c r="K34" s="6">
        <v>0</v>
      </c>
      <c r="L34" s="8">
        <v>0</v>
      </c>
      <c r="M34" s="6">
        <v>0</v>
      </c>
      <c r="N34" s="11">
        <f t="shared" si="1"/>
        <v>0</v>
      </c>
      <c r="O34" s="6"/>
      <c r="P34" s="46"/>
      <c r="Q34" s="51"/>
      <c r="R34" s="11">
        <f t="shared" si="2"/>
        <v>0</v>
      </c>
      <c r="S34" s="6"/>
      <c r="T34" s="46"/>
      <c r="U34" s="51"/>
    </row>
    <row r="35" spans="1:21" ht="10.5" customHeight="1">
      <c r="A35" s="5">
        <v>30</v>
      </c>
      <c r="B35" s="45"/>
      <c r="C35" s="10" t="s">
        <v>53</v>
      </c>
      <c r="D35" s="6">
        <v>0</v>
      </c>
      <c r="E35" s="8">
        <v>0</v>
      </c>
      <c r="F35" s="6">
        <v>0</v>
      </c>
      <c r="G35" s="11">
        <f t="shared" si="0"/>
        <v>0</v>
      </c>
      <c r="H35" s="6"/>
      <c r="I35" s="46"/>
      <c r="J35" s="51"/>
      <c r="K35" s="6">
        <v>0</v>
      </c>
      <c r="L35" s="8">
        <v>0</v>
      </c>
      <c r="M35" s="6">
        <v>0</v>
      </c>
      <c r="N35" s="11">
        <f t="shared" si="1"/>
        <v>0</v>
      </c>
      <c r="O35" s="6"/>
      <c r="P35" s="46"/>
      <c r="Q35" s="51"/>
      <c r="R35" s="11">
        <f t="shared" si="2"/>
        <v>0</v>
      </c>
      <c r="S35" s="6"/>
      <c r="T35" s="46"/>
      <c r="U35" s="51"/>
    </row>
    <row r="36" spans="1:21" ht="10.5" customHeight="1">
      <c r="A36" s="5">
        <v>31</v>
      </c>
      <c r="B36" s="45" t="s">
        <v>57</v>
      </c>
      <c r="C36" s="7" t="s">
        <v>49</v>
      </c>
      <c r="D36" s="6">
        <v>0</v>
      </c>
      <c r="E36" s="8">
        <v>0</v>
      </c>
      <c r="F36" s="6">
        <v>0</v>
      </c>
      <c r="G36" s="11">
        <f t="shared" si="0"/>
        <v>0</v>
      </c>
      <c r="H36" s="6"/>
      <c r="I36" s="46">
        <f>SUM(G36:G38)</f>
        <v>0</v>
      </c>
      <c r="J36" s="51"/>
      <c r="K36" s="6">
        <v>0</v>
      </c>
      <c r="L36" s="8">
        <v>0</v>
      </c>
      <c r="M36" s="6">
        <v>0</v>
      </c>
      <c r="N36" s="11">
        <f t="shared" si="1"/>
        <v>0</v>
      </c>
      <c r="O36" s="6"/>
      <c r="P36" s="46">
        <f>SUM(N36:N38)</f>
        <v>0</v>
      </c>
      <c r="Q36" s="51"/>
      <c r="R36" s="11">
        <f t="shared" si="2"/>
        <v>0</v>
      </c>
      <c r="S36" s="6"/>
      <c r="T36" s="46">
        <f>SUM(I36,P36)</f>
        <v>0</v>
      </c>
      <c r="U36" s="51"/>
    </row>
    <row r="37" spans="1:21" ht="10.5" customHeight="1">
      <c r="A37" s="5">
        <v>32</v>
      </c>
      <c r="B37" s="45"/>
      <c r="C37" s="7" t="s">
        <v>67</v>
      </c>
      <c r="D37" s="6">
        <v>0</v>
      </c>
      <c r="E37" s="8">
        <v>0</v>
      </c>
      <c r="F37" s="6">
        <v>0</v>
      </c>
      <c r="G37" s="11">
        <f t="shared" si="0"/>
        <v>0</v>
      </c>
      <c r="H37" s="6"/>
      <c r="I37" s="46"/>
      <c r="J37" s="51"/>
      <c r="K37" s="6">
        <v>0</v>
      </c>
      <c r="L37" s="8">
        <v>0</v>
      </c>
      <c r="M37" s="6">
        <v>0</v>
      </c>
      <c r="N37" s="11">
        <f t="shared" si="1"/>
        <v>0</v>
      </c>
      <c r="O37" s="6"/>
      <c r="P37" s="46"/>
      <c r="Q37" s="51"/>
      <c r="R37" s="11">
        <f t="shared" si="2"/>
        <v>0</v>
      </c>
      <c r="S37" s="6"/>
      <c r="T37" s="46"/>
      <c r="U37" s="51"/>
    </row>
    <row r="38" spans="1:21" ht="10.5" customHeight="1">
      <c r="A38" s="5">
        <v>33</v>
      </c>
      <c r="B38" s="45"/>
      <c r="C38" s="7"/>
      <c r="D38" s="6">
        <v>0</v>
      </c>
      <c r="E38" s="8">
        <v>0</v>
      </c>
      <c r="F38" s="6">
        <v>0</v>
      </c>
      <c r="G38" s="11">
        <f t="shared" si="0"/>
        <v>0</v>
      </c>
      <c r="H38" s="6"/>
      <c r="I38" s="46"/>
      <c r="J38" s="51"/>
      <c r="K38" s="6">
        <v>0</v>
      </c>
      <c r="L38" s="8">
        <v>0</v>
      </c>
      <c r="M38" s="6">
        <v>0</v>
      </c>
      <c r="N38" s="11">
        <f t="shared" si="1"/>
        <v>0</v>
      </c>
      <c r="O38" s="6"/>
      <c r="P38" s="46"/>
      <c r="Q38" s="51"/>
      <c r="R38" s="11">
        <f t="shared" si="2"/>
        <v>0</v>
      </c>
      <c r="S38" s="6"/>
      <c r="T38" s="46"/>
      <c r="U38" s="51"/>
    </row>
    <row r="39" spans="1:21" ht="10.5" customHeight="1">
      <c r="A39" s="5">
        <v>34</v>
      </c>
      <c r="B39" s="45" t="s">
        <v>18</v>
      </c>
      <c r="C39" s="7" t="s">
        <v>19</v>
      </c>
      <c r="D39" s="6">
        <v>0</v>
      </c>
      <c r="E39" s="8">
        <v>0</v>
      </c>
      <c r="F39" s="6">
        <v>0</v>
      </c>
      <c r="G39" s="11">
        <f t="shared" si="0"/>
        <v>0</v>
      </c>
      <c r="H39" s="6"/>
      <c r="I39" s="46">
        <f>SUM(G39:G41)</f>
        <v>0</v>
      </c>
      <c r="J39" s="51"/>
      <c r="K39" s="6">
        <v>0</v>
      </c>
      <c r="L39" s="8">
        <v>0</v>
      </c>
      <c r="M39" s="6">
        <v>0</v>
      </c>
      <c r="N39" s="11">
        <f t="shared" si="1"/>
        <v>0</v>
      </c>
      <c r="O39" s="6"/>
      <c r="P39" s="46">
        <f>SUM(N39:N41)</f>
        <v>0</v>
      </c>
      <c r="Q39" s="51"/>
      <c r="R39" s="11">
        <f t="shared" si="2"/>
        <v>0</v>
      </c>
      <c r="S39" s="6"/>
      <c r="T39" s="46">
        <f>SUM(I39,P39)</f>
        <v>0</v>
      </c>
      <c r="U39" s="51"/>
    </row>
    <row r="40" spans="1:21" ht="10.5" customHeight="1">
      <c r="A40" s="5">
        <v>35</v>
      </c>
      <c r="B40" s="45"/>
      <c r="C40" s="7" t="s">
        <v>22</v>
      </c>
      <c r="D40" s="6">
        <v>0</v>
      </c>
      <c r="E40" s="8">
        <v>0</v>
      </c>
      <c r="F40" s="6">
        <v>0</v>
      </c>
      <c r="G40" s="11">
        <f t="shared" si="0"/>
        <v>0</v>
      </c>
      <c r="H40" s="6"/>
      <c r="I40" s="46"/>
      <c r="J40" s="51"/>
      <c r="K40" s="6">
        <v>0</v>
      </c>
      <c r="L40" s="8">
        <v>0</v>
      </c>
      <c r="M40" s="6">
        <v>0</v>
      </c>
      <c r="N40" s="11">
        <f t="shared" si="1"/>
        <v>0</v>
      </c>
      <c r="O40" s="6"/>
      <c r="P40" s="46"/>
      <c r="Q40" s="51"/>
      <c r="R40" s="11">
        <f t="shared" si="2"/>
        <v>0</v>
      </c>
      <c r="S40" s="6"/>
      <c r="T40" s="46"/>
      <c r="U40" s="51"/>
    </row>
    <row r="41" spans="1:21" ht="10.5" customHeight="1">
      <c r="A41" s="5">
        <v>36</v>
      </c>
      <c r="B41" s="45"/>
      <c r="C41" s="7"/>
      <c r="D41" s="6">
        <v>0</v>
      </c>
      <c r="E41" s="8">
        <v>0</v>
      </c>
      <c r="F41" s="6">
        <v>0</v>
      </c>
      <c r="G41" s="11">
        <f t="shared" si="0"/>
        <v>0</v>
      </c>
      <c r="H41" s="6"/>
      <c r="I41" s="46"/>
      <c r="J41" s="51"/>
      <c r="K41" s="6">
        <v>0</v>
      </c>
      <c r="L41" s="8">
        <v>0</v>
      </c>
      <c r="M41" s="6">
        <v>0</v>
      </c>
      <c r="N41" s="11">
        <f t="shared" si="1"/>
        <v>0</v>
      </c>
      <c r="O41" s="6"/>
      <c r="P41" s="46"/>
      <c r="Q41" s="51"/>
      <c r="R41" s="11">
        <f t="shared" si="2"/>
        <v>0</v>
      </c>
      <c r="S41" s="6"/>
      <c r="T41" s="46"/>
      <c r="U41" s="51"/>
    </row>
    <row r="42" spans="1:21" ht="10.5" customHeight="1">
      <c r="A42" s="5">
        <v>37</v>
      </c>
      <c r="B42" s="45" t="s">
        <v>23</v>
      </c>
      <c r="C42" s="7"/>
      <c r="D42" s="6">
        <v>0</v>
      </c>
      <c r="E42" s="8">
        <v>0</v>
      </c>
      <c r="F42" s="6">
        <v>0</v>
      </c>
      <c r="G42" s="11">
        <f t="shared" si="0"/>
        <v>0</v>
      </c>
      <c r="H42" s="6"/>
      <c r="I42" s="46">
        <f>SUM(G42:G44)</f>
        <v>0</v>
      </c>
      <c r="J42" s="51"/>
      <c r="K42" s="6">
        <v>0</v>
      </c>
      <c r="L42" s="8">
        <v>0</v>
      </c>
      <c r="M42" s="6">
        <v>0</v>
      </c>
      <c r="N42" s="11">
        <f t="shared" si="1"/>
        <v>0</v>
      </c>
      <c r="O42" s="6"/>
      <c r="P42" s="46">
        <f>SUM(N42:N44)</f>
        <v>0</v>
      </c>
      <c r="Q42" s="51"/>
      <c r="R42" s="11">
        <f t="shared" si="2"/>
        <v>0</v>
      </c>
      <c r="S42" s="6"/>
      <c r="T42" s="46">
        <f>SUM(I42,P42)</f>
        <v>0</v>
      </c>
      <c r="U42" s="51"/>
    </row>
    <row r="43" spans="1:21" ht="10.5" customHeight="1">
      <c r="A43" s="5">
        <v>38</v>
      </c>
      <c r="B43" s="45"/>
      <c r="C43" s="7" t="s">
        <v>20</v>
      </c>
      <c r="D43" s="6">
        <v>0</v>
      </c>
      <c r="E43" s="8">
        <v>0</v>
      </c>
      <c r="F43" s="6">
        <v>0</v>
      </c>
      <c r="G43" s="11">
        <f t="shared" si="0"/>
        <v>0</v>
      </c>
      <c r="H43" s="7"/>
      <c r="I43" s="46"/>
      <c r="J43" s="51"/>
      <c r="K43" s="6">
        <v>0</v>
      </c>
      <c r="L43" s="8">
        <v>0</v>
      </c>
      <c r="M43" s="6">
        <v>0</v>
      </c>
      <c r="N43" s="11">
        <f t="shared" si="1"/>
        <v>0</v>
      </c>
      <c r="O43" s="7"/>
      <c r="P43" s="46"/>
      <c r="Q43" s="51"/>
      <c r="R43" s="11">
        <f t="shared" si="2"/>
        <v>0</v>
      </c>
      <c r="S43" s="7"/>
      <c r="T43" s="46"/>
      <c r="U43" s="51"/>
    </row>
    <row r="44" spans="1:21" ht="10.5" customHeight="1">
      <c r="A44" s="5">
        <v>39</v>
      </c>
      <c r="B44" s="45"/>
      <c r="C44" s="7"/>
      <c r="D44" s="6">
        <v>0</v>
      </c>
      <c r="E44" s="8">
        <v>0</v>
      </c>
      <c r="F44" s="6">
        <v>0</v>
      </c>
      <c r="G44" s="11">
        <f t="shared" si="0"/>
        <v>0</v>
      </c>
      <c r="H44" s="7"/>
      <c r="I44" s="46"/>
      <c r="J44" s="51"/>
      <c r="K44" s="6">
        <v>0</v>
      </c>
      <c r="L44" s="8">
        <v>0</v>
      </c>
      <c r="M44" s="6">
        <v>0</v>
      </c>
      <c r="N44" s="11">
        <f t="shared" si="1"/>
        <v>0</v>
      </c>
      <c r="O44" s="7"/>
      <c r="P44" s="46"/>
      <c r="Q44" s="51"/>
      <c r="R44" s="11">
        <f t="shared" si="2"/>
        <v>0</v>
      </c>
      <c r="S44" s="7"/>
      <c r="T44" s="46"/>
      <c r="U44" s="51"/>
    </row>
    <row r="45" spans="1:21" ht="10.5" customHeight="1">
      <c r="A45" s="5">
        <v>40</v>
      </c>
      <c r="B45" s="45" t="s">
        <v>61</v>
      </c>
      <c r="C45" s="7" t="s">
        <v>21</v>
      </c>
      <c r="D45" s="6">
        <v>0</v>
      </c>
      <c r="E45" s="8">
        <v>0</v>
      </c>
      <c r="F45" s="6">
        <v>0</v>
      </c>
      <c r="G45" s="11">
        <f t="shared" si="0"/>
        <v>0</v>
      </c>
      <c r="H45" s="7"/>
      <c r="I45" s="46">
        <f>SUM(G45:G47)</f>
        <v>0</v>
      </c>
      <c r="J45" s="47"/>
      <c r="K45" s="6">
        <v>0</v>
      </c>
      <c r="L45" s="8">
        <v>0</v>
      </c>
      <c r="M45" s="6">
        <v>0</v>
      </c>
      <c r="N45" s="11">
        <f t="shared" si="1"/>
        <v>0</v>
      </c>
      <c r="O45" s="7"/>
      <c r="P45" s="46">
        <f>SUM(N45:N47)</f>
        <v>0</v>
      </c>
      <c r="Q45" s="47"/>
      <c r="R45" s="11">
        <f t="shared" si="2"/>
        <v>0</v>
      </c>
      <c r="S45" s="7"/>
      <c r="T45" s="46">
        <f>SUM(I45,P45)</f>
        <v>0</v>
      </c>
      <c r="U45" s="47"/>
    </row>
    <row r="46" spans="1:21" ht="10.5" customHeight="1">
      <c r="A46" s="5">
        <v>41</v>
      </c>
      <c r="B46" s="45"/>
      <c r="C46" s="7"/>
      <c r="D46" s="6">
        <v>0</v>
      </c>
      <c r="E46" s="8">
        <v>0</v>
      </c>
      <c r="F46" s="6">
        <v>0</v>
      </c>
      <c r="G46" s="11">
        <f t="shared" si="0"/>
        <v>0</v>
      </c>
      <c r="H46" s="7"/>
      <c r="I46" s="46"/>
      <c r="J46" s="47"/>
      <c r="K46" s="6">
        <v>0</v>
      </c>
      <c r="L46" s="8">
        <v>0</v>
      </c>
      <c r="M46" s="6">
        <v>0</v>
      </c>
      <c r="N46" s="11">
        <f t="shared" si="1"/>
        <v>0</v>
      </c>
      <c r="O46" s="7"/>
      <c r="P46" s="46"/>
      <c r="Q46" s="47"/>
      <c r="R46" s="11">
        <f t="shared" si="2"/>
        <v>0</v>
      </c>
      <c r="S46" s="7"/>
      <c r="T46" s="46"/>
      <c r="U46" s="47"/>
    </row>
    <row r="47" spans="1:21" ht="10.5" customHeight="1">
      <c r="A47" s="5">
        <v>42</v>
      </c>
      <c r="B47" s="45"/>
      <c r="C47" s="7"/>
      <c r="D47" s="6">
        <v>0</v>
      </c>
      <c r="E47" s="8">
        <v>0</v>
      </c>
      <c r="F47" s="6">
        <v>0</v>
      </c>
      <c r="G47" s="11">
        <f t="shared" si="0"/>
        <v>0</v>
      </c>
      <c r="H47" s="7"/>
      <c r="I47" s="46"/>
      <c r="J47" s="47"/>
      <c r="K47" s="6">
        <v>0</v>
      </c>
      <c r="L47" s="8">
        <v>0</v>
      </c>
      <c r="M47" s="6">
        <v>0</v>
      </c>
      <c r="N47" s="11">
        <f t="shared" si="1"/>
        <v>0</v>
      </c>
      <c r="O47" s="7"/>
      <c r="P47" s="46"/>
      <c r="Q47" s="47"/>
      <c r="R47" s="11">
        <f t="shared" si="2"/>
        <v>0</v>
      </c>
      <c r="S47" s="7"/>
      <c r="T47" s="46"/>
      <c r="U47" s="47"/>
    </row>
    <row r="48" ht="17.25" customHeight="1"/>
    <row r="49" spans="1:21" ht="15">
      <c r="A49" s="48" t="s">
        <v>50</v>
      </c>
      <c r="B49" s="48"/>
      <c r="C49" s="48"/>
      <c r="D49" s="48"/>
      <c r="N49" s="49" t="s">
        <v>51</v>
      </c>
      <c r="O49" s="49"/>
      <c r="P49" s="49"/>
      <c r="Q49" s="49"/>
      <c r="R49" s="49"/>
      <c r="S49" s="49"/>
      <c r="T49" s="49"/>
      <c r="U49" s="49"/>
    </row>
    <row r="51" spans="1:2" ht="15.75" customHeight="1">
      <c r="A51" s="1"/>
      <c r="B51" s="1"/>
    </row>
  </sheetData>
  <sheetProtection/>
  <mergeCells count="113">
    <mergeCell ref="T42:T44"/>
    <mergeCell ref="U42:U44"/>
    <mergeCell ref="Q36:Q38"/>
    <mergeCell ref="T36:T38"/>
    <mergeCell ref="U36:U38"/>
    <mergeCell ref="U39:U41"/>
    <mergeCell ref="Q39:Q41"/>
    <mergeCell ref="T39:T41"/>
    <mergeCell ref="Q42:Q44"/>
    <mergeCell ref="B39:B41"/>
    <mergeCell ref="I39:I41"/>
    <mergeCell ref="J39:J41"/>
    <mergeCell ref="P39:P41"/>
    <mergeCell ref="U30:U32"/>
    <mergeCell ref="B24:B26"/>
    <mergeCell ref="I24:I26"/>
    <mergeCell ref="J24:J26"/>
    <mergeCell ref="P24:P26"/>
    <mergeCell ref="U24:U26"/>
    <mergeCell ref="B27:B29"/>
    <mergeCell ref="I27:I29"/>
    <mergeCell ref="J27:J29"/>
    <mergeCell ref="P27:P29"/>
    <mergeCell ref="B21:B23"/>
    <mergeCell ref="I21:I23"/>
    <mergeCell ref="J21:J23"/>
    <mergeCell ref="P21:P23"/>
    <mergeCell ref="U27:U29"/>
    <mergeCell ref="U21:U23"/>
    <mergeCell ref="Q24:Q26"/>
    <mergeCell ref="Q27:Q29"/>
    <mergeCell ref="T27:T29"/>
    <mergeCell ref="T15:T17"/>
    <mergeCell ref="T24:T26"/>
    <mergeCell ref="U18:U20"/>
    <mergeCell ref="Q18:Q20"/>
    <mergeCell ref="T18:T20"/>
    <mergeCell ref="I15:I17"/>
    <mergeCell ref="J15:J17"/>
    <mergeCell ref="P15:P17"/>
    <mergeCell ref="B18:B20"/>
    <mergeCell ref="I18:I20"/>
    <mergeCell ref="U12:U14"/>
    <mergeCell ref="B15:B17"/>
    <mergeCell ref="B9:B11"/>
    <mergeCell ref="I9:I11"/>
    <mergeCell ref="J9:J11"/>
    <mergeCell ref="Q12:Q14"/>
    <mergeCell ref="J18:J20"/>
    <mergeCell ref="U15:U17"/>
    <mergeCell ref="B6:B8"/>
    <mergeCell ref="I6:I8"/>
    <mergeCell ref="J6:J8"/>
    <mergeCell ref="P6:P8"/>
    <mergeCell ref="Q9:Q11"/>
    <mergeCell ref="T9:T11"/>
    <mergeCell ref="P9:P11"/>
    <mergeCell ref="T30:T32"/>
    <mergeCell ref="U9:U11"/>
    <mergeCell ref="Q6:Q8"/>
    <mergeCell ref="T6:T8"/>
    <mergeCell ref="U6:U8"/>
    <mergeCell ref="Q33:Q35"/>
    <mergeCell ref="T33:T35"/>
    <mergeCell ref="T12:T14"/>
    <mergeCell ref="Q21:Q23"/>
    <mergeCell ref="T21:T23"/>
    <mergeCell ref="J36:J38"/>
    <mergeCell ref="J12:J14"/>
    <mergeCell ref="P12:P14"/>
    <mergeCell ref="Q15:Q17"/>
    <mergeCell ref="P18:P20"/>
    <mergeCell ref="Q30:Q32"/>
    <mergeCell ref="P36:P38"/>
    <mergeCell ref="P33:P35"/>
    <mergeCell ref="B42:B44"/>
    <mergeCell ref="U33:U35"/>
    <mergeCell ref="B45:B47"/>
    <mergeCell ref="B33:B35"/>
    <mergeCell ref="I33:I35"/>
    <mergeCell ref="J33:J35"/>
    <mergeCell ref="B36:B38"/>
    <mergeCell ref="I36:I38"/>
    <mergeCell ref="A49:D49"/>
    <mergeCell ref="N49:U49"/>
    <mergeCell ref="I45:I47"/>
    <mergeCell ref="T45:T47"/>
    <mergeCell ref="U45:U47"/>
    <mergeCell ref="B30:B32"/>
    <mergeCell ref="I30:I32"/>
    <mergeCell ref="J30:J32"/>
    <mergeCell ref="P30:P32"/>
    <mergeCell ref="J45:J47"/>
    <mergeCell ref="B4:B5"/>
    <mergeCell ref="C4:C5"/>
    <mergeCell ref="D4:J4"/>
    <mergeCell ref="B12:B14"/>
    <mergeCell ref="I12:I14"/>
    <mergeCell ref="Q45:Q47"/>
    <mergeCell ref="P45:P47"/>
    <mergeCell ref="I42:I44"/>
    <mergeCell ref="J42:J44"/>
    <mergeCell ref="P42:P44"/>
    <mergeCell ref="A1:U1"/>
    <mergeCell ref="A2:U2"/>
    <mergeCell ref="A3:Q3"/>
    <mergeCell ref="R3:U3"/>
    <mergeCell ref="U4:U5"/>
    <mergeCell ref="K4:Q4"/>
    <mergeCell ref="R4:R5"/>
    <mergeCell ref="S4:S5"/>
    <mergeCell ref="T4:T5"/>
    <mergeCell ref="A4:A5"/>
  </mergeCells>
  <printOptions/>
  <pageMargins left="0.22" right="0.5" top="0.42" bottom="0.27" header="0.19" footer="0.2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2.7109375" style="3" customWidth="1"/>
    <col min="2" max="2" width="9.8515625" style="4" customWidth="1"/>
    <col min="3" max="3" width="21.57421875" style="1" customWidth="1"/>
    <col min="4" max="4" width="6.7109375" style="1" customWidth="1"/>
    <col min="5" max="5" width="5.7109375" style="1" customWidth="1"/>
    <col min="6" max="6" width="6.7109375" style="1" customWidth="1"/>
    <col min="7" max="7" width="5.7109375" style="1" customWidth="1"/>
    <col min="8" max="8" width="4.8515625" style="1" customWidth="1"/>
    <col min="9" max="9" width="6.7109375" style="1" customWidth="1"/>
    <col min="10" max="10" width="4.8515625" style="1" customWidth="1"/>
    <col min="11" max="11" width="6.7109375" style="1" customWidth="1"/>
    <col min="12" max="12" width="5.7109375" style="1" customWidth="1"/>
    <col min="13" max="13" width="6.7109375" style="1" customWidth="1"/>
    <col min="14" max="14" width="5.7109375" style="1" customWidth="1"/>
    <col min="15" max="15" width="4.8515625" style="1" customWidth="1"/>
    <col min="16" max="16" width="6.7109375" style="1" customWidth="1"/>
    <col min="17" max="17" width="4.8515625" style="1" customWidth="1"/>
    <col min="18" max="18" width="9.140625" style="1" customWidth="1"/>
    <col min="19" max="19" width="5.7109375" style="1" customWidth="1"/>
    <col min="20" max="20" width="4.7109375" style="1" customWidth="1"/>
    <col min="21" max="21" width="4.8515625" style="1" customWidth="1"/>
    <col min="22" max="16384" width="9.140625" style="1" customWidth="1"/>
  </cols>
  <sheetData>
    <row r="1" spans="1:21" ht="20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2.75" customHeight="1">
      <c r="A2" s="2"/>
      <c r="B2" s="2"/>
      <c r="C2" s="2"/>
      <c r="D2" s="48" t="s">
        <v>68</v>
      </c>
      <c r="E2" s="48"/>
      <c r="F2" s="48"/>
      <c r="G2" s="48"/>
      <c r="H2" s="48"/>
      <c r="I2" s="48"/>
      <c r="J2" s="48"/>
      <c r="K2" s="48" t="s">
        <v>69</v>
      </c>
      <c r="L2" s="48"/>
      <c r="M2" s="48"/>
      <c r="N2" s="48"/>
      <c r="O2" s="48"/>
      <c r="P2" s="48"/>
      <c r="Q2" s="48"/>
      <c r="R2" s="2"/>
      <c r="S2" s="2"/>
      <c r="T2" s="2"/>
      <c r="U2" s="2"/>
    </row>
    <row r="3" spans="4:17" ht="12.75">
      <c r="D3" s="53" t="e">
        <f>#REF!</f>
        <v>#REF!</v>
      </c>
      <c r="E3" s="53"/>
      <c r="F3" s="53"/>
      <c r="G3" s="53"/>
      <c r="H3" s="53"/>
      <c r="I3" s="53"/>
      <c r="J3" s="53"/>
      <c r="K3" s="53" t="str">
        <f>'II etapas'!R3</f>
        <v>2007 09 08-09</v>
      </c>
      <c r="L3" s="53"/>
      <c r="M3" s="53"/>
      <c r="N3" s="53"/>
      <c r="O3" s="53"/>
      <c r="P3" s="53"/>
      <c r="Q3" s="53"/>
    </row>
    <row r="4" spans="1:21" ht="11.25" customHeight="1">
      <c r="A4" s="44" t="s">
        <v>1</v>
      </c>
      <c r="B4" s="45" t="s">
        <v>2</v>
      </c>
      <c r="C4" s="44" t="s">
        <v>3</v>
      </c>
      <c r="D4" s="44" t="s">
        <v>4</v>
      </c>
      <c r="E4" s="44"/>
      <c r="F4" s="44"/>
      <c r="G4" s="44"/>
      <c r="H4" s="44"/>
      <c r="I4" s="44"/>
      <c r="J4" s="44"/>
      <c r="K4" s="44" t="s">
        <v>5</v>
      </c>
      <c r="L4" s="44"/>
      <c r="M4" s="44"/>
      <c r="N4" s="44"/>
      <c r="O4" s="44"/>
      <c r="P4" s="44"/>
      <c r="Q4" s="44"/>
      <c r="R4" s="44" t="s">
        <v>6</v>
      </c>
      <c r="S4" s="44" t="s">
        <v>7</v>
      </c>
      <c r="T4" s="44" t="s">
        <v>8</v>
      </c>
      <c r="U4" s="44" t="s">
        <v>9</v>
      </c>
    </row>
    <row r="5" spans="1:21" ht="9.75">
      <c r="A5" s="44"/>
      <c r="B5" s="45"/>
      <c r="C5" s="44"/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44"/>
      <c r="S5" s="44"/>
      <c r="T5" s="44"/>
      <c r="U5" s="44"/>
    </row>
    <row r="6" spans="1:21" ht="10.5" customHeight="1">
      <c r="A6" s="5">
        <v>1</v>
      </c>
      <c r="B6" s="45" t="s">
        <v>24</v>
      </c>
      <c r="C6" s="7" t="s">
        <v>37</v>
      </c>
      <c r="D6" s="6" t="e">
        <f>#REF!+#REF!</f>
        <v>#REF!</v>
      </c>
      <c r="E6" s="8" t="e">
        <f>#REF!+#REF!</f>
        <v>#REF!</v>
      </c>
      <c r="F6" s="6">
        <v>0</v>
      </c>
      <c r="G6" s="11" t="e">
        <f>SUM((D6*0.001)+E6-F6)*1000</f>
        <v>#REF!</v>
      </c>
      <c r="H6" s="6"/>
      <c r="I6" s="46" t="e">
        <f>SUM(G6:G8)</f>
        <v>#REF!</v>
      </c>
      <c r="J6" s="52"/>
      <c r="K6" s="6">
        <f>'II etapas'!D6+'II etapas'!K6</f>
        <v>0</v>
      </c>
      <c r="L6" s="8">
        <f>'II etapas'!E6+'II etapas'!L6</f>
        <v>0</v>
      </c>
      <c r="M6" s="6">
        <v>0</v>
      </c>
      <c r="N6" s="11">
        <f>SUM((K6*0.001)+L6-M6)*1000</f>
        <v>0</v>
      </c>
      <c r="O6" s="6"/>
      <c r="P6" s="46">
        <f>SUM(N6:N8)</f>
        <v>0</v>
      </c>
      <c r="Q6" s="52"/>
      <c r="R6" s="11" t="e">
        <f>G6+N6</f>
        <v>#REF!</v>
      </c>
      <c r="S6" s="9"/>
      <c r="T6" s="46" t="e">
        <f>SUM(I6,P6)</f>
        <v>#REF!</v>
      </c>
      <c r="U6" s="52"/>
    </row>
    <row r="7" spans="1:21" ht="10.5" customHeight="1">
      <c r="A7" s="5">
        <v>2</v>
      </c>
      <c r="B7" s="45"/>
      <c r="C7" s="7" t="s">
        <v>26</v>
      </c>
      <c r="D7" s="6" t="e">
        <f>#REF!+#REF!</f>
        <v>#REF!</v>
      </c>
      <c r="E7" s="8" t="e">
        <f>#REF!+#REF!</f>
        <v>#REF!</v>
      </c>
      <c r="F7" s="6">
        <v>0</v>
      </c>
      <c r="G7" s="11" t="e">
        <f aca="true" t="shared" si="0" ref="G7:G47">SUM((D7*0.001)+E7-F7)*1000</f>
        <v>#REF!</v>
      </c>
      <c r="H7" s="6"/>
      <c r="I7" s="46"/>
      <c r="J7" s="52"/>
      <c r="K7" s="6">
        <v>0</v>
      </c>
      <c r="L7" s="8">
        <v>0</v>
      </c>
      <c r="M7" s="6">
        <v>0</v>
      </c>
      <c r="N7" s="11">
        <f aca="true" t="shared" si="1" ref="N7:N47">SUM((K7*0.001)+L7-M7)*1000</f>
        <v>0</v>
      </c>
      <c r="O7" s="6"/>
      <c r="P7" s="46"/>
      <c r="Q7" s="52"/>
      <c r="R7" s="11" t="e">
        <f aca="true" t="shared" si="2" ref="R7:R47">G7+N7</f>
        <v>#REF!</v>
      </c>
      <c r="S7" s="6"/>
      <c r="T7" s="46"/>
      <c r="U7" s="52"/>
    </row>
    <row r="8" spans="1:21" ht="10.5" customHeight="1">
      <c r="A8" s="5">
        <v>3</v>
      </c>
      <c r="B8" s="45"/>
      <c r="C8" s="7" t="s">
        <v>28</v>
      </c>
      <c r="D8" s="6" t="e">
        <f>#REF!+#REF!</f>
        <v>#REF!</v>
      </c>
      <c r="E8" s="8" t="e">
        <f>#REF!+#REF!</f>
        <v>#REF!</v>
      </c>
      <c r="F8" s="6">
        <v>0</v>
      </c>
      <c r="G8" s="11" t="e">
        <f t="shared" si="0"/>
        <v>#REF!</v>
      </c>
      <c r="H8" s="6"/>
      <c r="I8" s="46"/>
      <c r="J8" s="52"/>
      <c r="K8" s="6">
        <v>0</v>
      </c>
      <c r="L8" s="8">
        <v>0</v>
      </c>
      <c r="M8" s="6">
        <v>0</v>
      </c>
      <c r="N8" s="11">
        <f t="shared" si="1"/>
        <v>0</v>
      </c>
      <c r="O8" s="6"/>
      <c r="P8" s="46"/>
      <c r="Q8" s="52"/>
      <c r="R8" s="11" t="e">
        <f t="shared" si="2"/>
        <v>#REF!</v>
      </c>
      <c r="S8" s="6"/>
      <c r="T8" s="46"/>
      <c r="U8" s="52"/>
    </row>
    <row r="9" spans="1:21" ht="10.5" customHeight="1">
      <c r="A9" s="5">
        <v>4</v>
      </c>
      <c r="B9" s="45" t="s">
        <v>30</v>
      </c>
      <c r="C9" s="7" t="s">
        <v>27</v>
      </c>
      <c r="D9" s="6" t="e">
        <f>#REF!+#REF!</f>
        <v>#REF!</v>
      </c>
      <c r="E9" s="8" t="e">
        <f>#REF!+#REF!</f>
        <v>#REF!</v>
      </c>
      <c r="F9" s="6">
        <v>0</v>
      </c>
      <c r="G9" s="11" t="e">
        <f t="shared" si="0"/>
        <v>#REF!</v>
      </c>
      <c r="H9" s="6"/>
      <c r="I9" s="46" t="e">
        <f>SUM(G9:G11)</f>
        <v>#REF!</v>
      </c>
      <c r="J9" s="52"/>
      <c r="K9" s="6">
        <v>0</v>
      </c>
      <c r="L9" s="8">
        <v>0</v>
      </c>
      <c r="M9" s="6">
        <v>0</v>
      </c>
      <c r="N9" s="11">
        <f t="shared" si="1"/>
        <v>0</v>
      </c>
      <c r="O9" s="6"/>
      <c r="P9" s="46">
        <f>SUM(N9:N11)</f>
        <v>0</v>
      </c>
      <c r="Q9" s="52"/>
      <c r="R9" s="11" t="e">
        <f t="shared" si="2"/>
        <v>#REF!</v>
      </c>
      <c r="S9" s="6"/>
      <c r="T9" s="46" t="e">
        <f>SUM(I9,P9)</f>
        <v>#REF!</v>
      </c>
      <c r="U9" s="52"/>
    </row>
    <row r="10" spans="1:21" ht="10.5" customHeight="1">
      <c r="A10" s="5">
        <v>5</v>
      </c>
      <c r="B10" s="45"/>
      <c r="C10" s="7" t="s">
        <v>25</v>
      </c>
      <c r="D10" s="6" t="e">
        <f>#REF!+#REF!</f>
        <v>#REF!</v>
      </c>
      <c r="E10" s="8" t="e">
        <f>#REF!+#REF!</f>
        <v>#REF!</v>
      </c>
      <c r="F10" s="6">
        <v>0</v>
      </c>
      <c r="G10" s="11" t="e">
        <f t="shared" si="0"/>
        <v>#REF!</v>
      </c>
      <c r="H10" s="6"/>
      <c r="I10" s="46"/>
      <c r="J10" s="52"/>
      <c r="K10" s="6">
        <v>0</v>
      </c>
      <c r="L10" s="8">
        <v>0</v>
      </c>
      <c r="M10" s="6">
        <v>0</v>
      </c>
      <c r="N10" s="11">
        <f t="shared" si="1"/>
        <v>0</v>
      </c>
      <c r="O10" s="6"/>
      <c r="P10" s="46"/>
      <c r="Q10" s="52"/>
      <c r="R10" s="11" t="e">
        <f t="shared" si="2"/>
        <v>#REF!</v>
      </c>
      <c r="S10" s="6"/>
      <c r="T10" s="46"/>
      <c r="U10" s="52"/>
    </row>
    <row r="11" spans="1:21" ht="10.5" customHeight="1">
      <c r="A11" s="5">
        <v>6</v>
      </c>
      <c r="B11" s="45"/>
      <c r="C11" s="7" t="s">
        <v>32</v>
      </c>
      <c r="D11" s="6" t="e">
        <f>#REF!+#REF!</f>
        <v>#REF!</v>
      </c>
      <c r="E11" s="8" t="e">
        <f>#REF!+#REF!</f>
        <v>#REF!</v>
      </c>
      <c r="F11" s="6">
        <v>0</v>
      </c>
      <c r="G11" s="11" t="e">
        <f t="shared" si="0"/>
        <v>#REF!</v>
      </c>
      <c r="H11" s="6"/>
      <c r="I11" s="46"/>
      <c r="J11" s="52"/>
      <c r="K11" s="6">
        <v>0</v>
      </c>
      <c r="L11" s="8">
        <v>0</v>
      </c>
      <c r="M11" s="6">
        <v>0</v>
      </c>
      <c r="N11" s="11">
        <f t="shared" si="1"/>
        <v>0</v>
      </c>
      <c r="O11" s="6"/>
      <c r="P11" s="46"/>
      <c r="Q11" s="52"/>
      <c r="R11" s="11" t="e">
        <f t="shared" si="2"/>
        <v>#REF!</v>
      </c>
      <c r="S11" s="6"/>
      <c r="T11" s="46"/>
      <c r="U11" s="52"/>
    </row>
    <row r="12" spans="1:21" ht="10.5" customHeight="1">
      <c r="A12" s="5">
        <v>7</v>
      </c>
      <c r="B12" s="45" t="s">
        <v>36</v>
      </c>
      <c r="C12" s="7" t="s">
        <v>40</v>
      </c>
      <c r="D12" s="6" t="e">
        <f>#REF!+#REF!</f>
        <v>#REF!</v>
      </c>
      <c r="E12" s="8" t="e">
        <f>#REF!+#REF!</f>
        <v>#REF!</v>
      </c>
      <c r="F12" s="6">
        <v>0</v>
      </c>
      <c r="G12" s="11" t="e">
        <f t="shared" si="0"/>
        <v>#REF!</v>
      </c>
      <c r="H12" s="6"/>
      <c r="I12" s="46" t="e">
        <f>SUM(G12:G14)</f>
        <v>#REF!</v>
      </c>
      <c r="J12" s="52"/>
      <c r="K12" s="6">
        <v>0</v>
      </c>
      <c r="L12" s="8">
        <v>0</v>
      </c>
      <c r="M12" s="6">
        <v>0</v>
      </c>
      <c r="N12" s="11">
        <f t="shared" si="1"/>
        <v>0</v>
      </c>
      <c r="O12" s="6"/>
      <c r="P12" s="46">
        <f>SUM(N12:N14)</f>
        <v>0</v>
      </c>
      <c r="Q12" s="52"/>
      <c r="R12" s="11" t="e">
        <f t="shared" si="2"/>
        <v>#REF!</v>
      </c>
      <c r="S12" s="6"/>
      <c r="T12" s="46" t="e">
        <f>SUM(I12,P12)</f>
        <v>#REF!</v>
      </c>
      <c r="U12" s="52"/>
    </row>
    <row r="13" spans="1:21" ht="10.5" customHeight="1">
      <c r="A13" s="5">
        <v>8</v>
      </c>
      <c r="B13" s="45"/>
      <c r="C13" s="7" t="s">
        <v>34</v>
      </c>
      <c r="D13" s="6" t="e">
        <f>#REF!+#REF!</f>
        <v>#REF!</v>
      </c>
      <c r="E13" s="8" t="e">
        <f>#REF!+#REF!</f>
        <v>#REF!</v>
      </c>
      <c r="F13" s="6">
        <v>0</v>
      </c>
      <c r="G13" s="11" t="e">
        <f t="shared" si="0"/>
        <v>#REF!</v>
      </c>
      <c r="H13" s="6"/>
      <c r="I13" s="46"/>
      <c r="J13" s="52"/>
      <c r="K13" s="6">
        <v>0</v>
      </c>
      <c r="L13" s="8">
        <v>0</v>
      </c>
      <c r="M13" s="6">
        <v>0</v>
      </c>
      <c r="N13" s="11">
        <f t="shared" si="1"/>
        <v>0</v>
      </c>
      <c r="O13" s="6"/>
      <c r="P13" s="46"/>
      <c r="Q13" s="52"/>
      <c r="R13" s="11" t="e">
        <f t="shared" si="2"/>
        <v>#REF!</v>
      </c>
      <c r="S13" s="6"/>
      <c r="T13" s="46"/>
      <c r="U13" s="52"/>
    </row>
    <row r="14" spans="1:21" ht="10.5" customHeight="1">
      <c r="A14" s="5">
        <v>9</v>
      </c>
      <c r="B14" s="45"/>
      <c r="C14" s="7" t="s">
        <v>33</v>
      </c>
      <c r="D14" s="6" t="e">
        <f>#REF!+#REF!</f>
        <v>#REF!</v>
      </c>
      <c r="E14" s="8" t="e">
        <f>#REF!+#REF!</f>
        <v>#REF!</v>
      </c>
      <c r="F14" s="6">
        <v>0</v>
      </c>
      <c r="G14" s="11" t="e">
        <f t="shared" si="0"/>
        <v>#REF!</v>
      </c>
      <c r="H14" s="6"/>
      <c r="I14" s="46"/>
      <c r="J14" s="52"/>
      <c r="K14" s="6">
        <v>0</v>
      </c>
      <c r="L14" s="8">
        <v>0</v>
      </c>
      <c r="M14" s="6">
        <v>0</v>
      </c>
      <c r="N14" s="11">
        <f t="shared" si="1"/>
        <v>0</v>
      </c>
      <c r="O14" s="6"/>
      <c r="P14" s="46"/>
      <c r="Q14" s="52"/>
      <c r="R14" s="11" t="e">
        <f t="shared" si="2"/>
        <v>#REF!</v>
      </c>
      <c r="S14" s="6"/>
      <c r="T14" s="46"/>
      <c r="U14" s="52"/>
    </row>
    <row r="15" spans="1:21" ht="10.5" customHeight="1">
      <c r="A15" s="5">
        <v>10</v>
      </c>
      <c r="B15" s="45" t="s">
        <v>60</v>
      </c>
      <c r="C15" s="7" t="s">
        <v>62</v>
      </c>
      <c r="D15" s="6" t="e">
        <f>#REF!+#REF!</f>
        <v>#REF!</v>
      </c>
      <c r="E15" s="8" t="e">
        <f>#REF!+#REF!</f>
        <v>#REF!</v>
      </c>
      <c r="F15" s="6">
        <v>0</v>
      </c>
      <c r="G15" s="11" t="e">
        <f t="shared" si="0"/>
        <v>#REF!</v>
      </c>
      <c r="H15" s="6"/>
      <c r="I15" s="46" t="e">
        <f>SUM(G15:G17)</f>
        <v>#REF!</v>
      </c>
      <c r="J15" s="52"/>
      <c r="K15" s="6">
        <v>0</v>
      </c>
      <c r="L15" s="8">
        <v>0</v>
      </c>
      <c r="M15" s="6">
        <v>0</v>
      </c>
      <c r="N15" s="11">
        <f t="shared" si="1"/>
        <v>0</v>
      </c>
      <c r="O15" s="6"/>
      <c r="P15" s="46">
        <f>SUM(N15:N17)</f>
        <v>0</v>
      </c>
      <c r="Q15" s="52"/>
      <c r="R15" s="11" t="e">
        <f t="shared" si="2"/>
        <v>#REF!</v>
      </c>
      <c r="S15" s="6"/>
      <c r="T15" s="46" t="e">
        <f>SUM(I15,P15)</f>
        <v>#REF!</v>
      </c>
      <c r="U15" s="52"/>
    </row>
    <row r="16" spans="1:21" ht="10.5" customHeight="1">
      <c r="A16" s="5">
        <v>11</v>
      </c>
      <c r="B16" s="45"/>
      <c r="C16" s="7" t="s">
        <v>63</v>
      </c>
      <c r="D16" s="6" t="e">
        <f>#REF!+#REF!</f>
        <v>#REF!</v>
      </c>
      <c r="E16" s="8" t="e">
        <f>#REF!+#REF!</f>
        <v>#REF!</v>
      </c>
      <c r="F16" s="6">
        <v>0</v>
      </c>
      <c r="G16" s="11" t="e">
        <f t="shared" si="0"/>
        <v>#REF!</v>
      </c>
      <c r="H16" s="6"/>
      <c r="I16" s="46"/>
      <c r="J16" s="52"/>
      <c r="K16" s="6">
        <v>0</v>
      </c>
      <c r="L16" s="8">
        <v>0</v>
      </c>
      <c r="M16" s="6">
        <v>0</v>
      </c>
      <c r="N16" s="11">
        <f t="shared" si="1"/>
        <v>0</v>
      </c>
      <c r="O16" s="6"/>
      <c r="P16" s="46"/>
      <c r="Q16" s="52"/>
      <c r="R16" s="11" t="e">
        <f t="shared" si="2"/>
        <v>#REF!</v>
      </c>
      <c r="S16" s="6"/>
      <c r="T16" s="46"/>
      <c r="U16" s="52"/>
    </row>
    <row r="17" spans="1:21" ht="10.5" customHeight="1">
      <c r="A17" s="5">
        <v>12</v>
      </c>
      <c r="B17" s="45"/>
      <c r="C17" s="7" t="s">
        <v>64</v>
      </c>
      <c r="D17" s="6" t="e">
        <f>#REF!+#REF!</f>
        <v>#REF!</v>
      </c>
      <c r="E17" s="8" t="e">
        <f>#REF!+#REF!</f>
        <v>#REF!</v>
      </c>
      <c r="F17" s="6">
        <v>0</v>
      </c>
      <c r="G17" s="11" t="e">
        <f t="shared" si="0"/>
        <v>#REF!</v>
      </c>
      <c r="H17" s="6"/>
      <c r="I17" s="46"/>
      <c r="J17" s="52"/>
      <c r="K17" s="6">
        <v>0</v>
      </c>
      <c r="L17" s="8">
        <v>0</v>
      </c>
      <c r="M17" s="6">
        <v>0</v>
      </c>
      <c r="N17" s="11">
        <f t="shared" si="1"/>
        <v>0</v>
      </c>
      <c r="O17" s="6"/>
      <c r="P17" s="46"/>
      <c r="Q17" s="52"/>
      <c r="R17" s="11" t="e">
        <f t="shared" si="2"/>
        <v>#REF!</v>
      </c>
      <c r="S17" s="6"/>
      <c r="T17" s="46"/>
      <c r="U17" s="52"/>
    </row>
    <row r="18" spans="1:21" ht="10.5" customHeight="1">
      <c r="A18" s="5">
        <v>13</v>
      </c>
      <c r="B18" s="45" t="s">
        <v>65</v>
      </c>
      <c r="C18" s="7" t="s">
        <v>35</v>
      </c>
      <c r="D18" s="6" t="e">
        <f>#REF!+#REF!</f>
        <v>#REF!</v>
      </c>
      <c r="E18" s="8" t="e">
        <f>#REF!+#REF!</f>
        <v>#REF!</v>
      </c>
      <c r="F18" s="6">
        <v>0</v>
      </c>
      <c r="G18" s="11" t="e">
        <f t="shared" si="0"/>
        <v>#REF!</v>
      </c>
      <c r="H18" s="6"/>
      <c r="I18" s="46" t="e">
        <f>SUM(G18:G20)</f>
        <v>#REF!</v>
      </c>
      <c r="J18" s="52"/>
      <c r="K18" s="6">
        <v>0</v>
      </c>
      <c r="L18" s="8">
        <v>0</v>
      </c>
      <c r="M18" s="6">
        <v>0</v>
      </c>
      <c r="N18" s="11">
        <f t="shared" si="1"/>
        <v>0</v>
      </c>
      <c r="O18" s="6"/>
      <c r="P18" s="46">
        <f>SUM(N18:N20)</f>
        <v>0</v>
      </c>
      <c r="Q18" s="52"/>
      <c r="R18" s="11" t="e">
        <f t="shared" si="2"/>
        <v>#REF!</v>
      </c>
      <c r="S18" s="6"/>
      <c r="T18" s="46" t="e">
        <f>SUM(I18,P18)</f>
        <v>#REF!</v>
      </c>
      <c r="U18" s="52"/>
    </row>
    <row r="19" spans="1:21" ht="10.5" customHeight="1">
      <c r="A19" s="5">
        <v>14</v>
      </c>
      <c r="B19" s="45"/>
      <c r="C19" s="7" t="s">
        <v>52</v>
      </c>
      <c r="D19" s="6" t="e">
        <f>#REF!+#REF!</f>
        <v>#REF!</v>
      </c>
      <c r="E19" s="8" t="e">
        <f>#REF!+#REF!</f>
        <v>#REF!</v>
      </c>
      <c r="F19" s="6">
        <v>0</v>
      </c>
      <c r="G19" s="11" t="e">
        <f t="shared" si="0"/>
        <v>#REF!</v>
      </c>
      <c r="H19" s="6"/>
      <c r="I19" s="46"/>
      <c r="J19" s="52"/>
      <c r="K19" s="6">
        <v>0</v>
      </c>
      <c r="L19" s="8">
        <v>0</v>
      </c>
      <c r="M19" s="6">
        <v>0</v>
      </c>
      <c r="N19" s="11">
        <f t="shared" si="1"/>
        <v>0</v>
      </c>
      <c r="O19" s="6"/>
      <c r="P19" s="46"/>
      <c r="Q19" s="52"/>
      <c r="R19" s="11" t="e">
        <f t="shared" si="2"/>
        <v>#REF!</v>
      </c>
      <c r="S19" s="6"/>
      <c r="T19" s="46"/>
      <c r="U19" s="52"/>
    </row>
    <row r="20" spans="1:21" ht="10.5" customHeight="1">
      <c r="A20" s="5">
        <v>15</v>
      </c>
      <c r="B20" s="45"/>
      <c r="C20" s="7" t="s">
        <v>31</v>
      </c>
      <c r="D20" s="6" t="e">
        <f>#REF!+#REF!</f>
        <v>#REF!</v>
      </c>
      <c r="E20" s="8" t="e">
        <f>#REF!+#REF!</f>
        <v>#REF!</v>
      </c>
      <c r="F20" s="6">
        <v>0</v>
      </c>
      <c r="G20" s="11" t="e">
        <f t="shared" si="0"/>
        <v>#REF!</v>
      </c>
      <c r="H20" s="6"/>
      <c r="I20" s="46"/>
      <c r="J20" s="52"/>
      <c r="K20" s="6">
        <v>0</v>
      </c>
      <c r="L20" s="8">
        <v>0</v>
      </c>
      <c r="M20" s="6">
        <v>0</v>
      </c>
      <c r="N20" s="11">
        <f t="shared" si="1"/>
        <v>0</v>
      </c>
      <c r="O20" s="6"/>
      <c r="P20" s="46"/>
      <c r="Q20" s="52"/>
      <c r="R20" s="11" t="e">
        <f t="shared" si="2"/>
        <v>#REF!</v>
      </c>
      <c r="S20" s="6"/>
      <c r="T20" s="46"/>
      <c r="U20" s="52"/>
    </row>
    <row r="21" spans="1:21" ht="10.5" customHeight="1">
      <c r="A21" s="5">
        <v>16</v>
      </c>
      <c r="B21" s="45" t="s">
        <v>66</v>
      </c>
      <c r="C21" s="7" t="s">
        <v>29</v>
      </c>
      <c r="D21" s="6" t="e">
        <f>#REF!+#REF!</f>
        <v>#REF!</v>
      </c>
      <c r="E21" s="8" t="e">
        <f>#REF!+#REF!</f>
        <v>#REF!</v>
      </c>
      <c r="F21" s="6">
        <v>0</v>
      </c>
      <c r="G21" s="11" t="e">
        <f t="shared" si="0"/>
        <v>#REF!</v>
      </c>
      <c r="H21" s="6"/>
      <c r="I21" s="46" t="e">
        <f>SUM(G21:G23)</f>
        <v>#REF!</v>
      </c>
      <c r="J21" s="52"/>
      <c r="K21" s="6">
        <v>0</v>
      </c>
      <c r="L21" s="8">
        <v>0</v>
      </c>
      <c r="M21" s="6">
        <v>0</v>
      </c>
      <c r="N21" s="11">
        <f t="shared" si="1"/>
        <v>0</v>
      </c>
      <c r="O21" s="6"/>
      <c r="P21" s="46">
        <f>SUM(N21:N23)</f>
        <v>0</v>
      </c>
      <c r="Q21" s="52"/>
      <c r="R21" s="11" t="e">
        <f t="shared" si="2"/>
        <v>#REF!</v>
      </c>
      <c r="S21" s="6"/>
      <c r="T21" s="46" t="e">
        <f>SUM(I21,P21)</f>
        <v>#REF!</v>
      </c>
      <c r="U21" s="52"/>
    </row>
    <row r="22" spans="1:21" ht="10.5" customHeight="1">
      <c r="A22" s="5">
        <v>17</v>
      </c>
      <c r="B22" s="45"/>
      <c r="C22" s="7" t="s">
        <v>39</v>
      </c>
      <c r="D22" s="6" t="e">
        <f>#REF!+#REF!</f>
        <v>#REF!</v>
      </c>
      <c r="E22" s="8" t="e">
        <f>#REF!+#REF!</f>
        <v>#REF!</v>
      </c>
      <c r="F22" s="6">
        <v>0</v>
      </c>
      <c r="G22" s="11" t="e">
        <f t="shared" si="0"/>
        <v>#REF!</v>
      </c>
      <c r="H22" s="6"/>
      <c r="I22" s="46"/>
      <c r="J22" s="52"/>
      <c r="K22" s="6">
        <v>0</v>
      </c>
      <c r="L22" s="8">
        <v>0</v>
      </c>
      <c r="M22" s="6">
        <v>0</v>
      </c>
      <c r="N22" s="11">
        <f t="shared" si="1"/>
        <v>0</v>
      </c>
      <c r="O22" s="6"/>
      <c r="P22" s="46"/>
      <c r="Q22" s="52"/>
      <c r="R22" s="11" t="e">
        <f t="shared" si="2"/>
        <v>#REF!</v>
      </c>
      <c r="S22" s="6"/>
      <c r="T22" s="46"/>
      <c r="U22" s="52"/>
    </row>
    <row r="23" spans="1:21" ht="10.5" customHeight="1">
      <c r="A23" s="5">
        <v>18</v>
      </c>
      <c r="B23" s="45"/>
      <c r="C23" s="7"/>
      <c r="D23" s="6" t="e">
        <f>#REF!+#REF!</f>
        <v>#REF!</v>
      </c>
      <c r="E23" s="8" t="e">
        <f>#REF!+#REF!</f>
        <v>#REF!</v>
      </c>
      <c r="F23" s="6">
        <v>0</v>
      </c>
      <c r="G23" s="11" t="e">
        <f t="shared" si="0"/>
        <v>#REF!</v>
      </c>
      <c r="H23" s="6"/>
      <c r="I23" s="46"/>
      <c r="J23" s="52"/>
      <c r="K23" s="6">
        <v>0</v>
      </c>
      <c r="L23" s="8">
        <v>0</v>
      </c>
      <c r="M23" s="6">
        <v>0</v>
      </c>
      <c r="N23" s="11">
        <f t="shared" si="1"/>
        <v>0</v>
      </c>
      <c r="O23" s="6"/>
      <c r="P23" s="46"/>
      <c r="Q23" s="52"/>
      <c r="R23" s="11" t="e">
        <f t="shared" si="2"/>
        <v>#REF!</v>
      </c>
      <c r="S23" s="6"/>
      <c r="T23" s="46"/>
      <c r="U23" s="52"/>
    </row>
    <row r="24" spans="1:21" ht="10.5" customHeight="1">
      <c r="A24" s="5">
        <v>19</v>
      </c>
      <c r="B24" s="45" t="s">
        <v>56</v>
      </c>
      <c r="C24" s="7" t="s">
        <v>17</v>
      </c>
      <c r="D24" s="6" t="e">
        <f>#REF!+#REF!</f>
        <v>#REF!</v>
      </c>
      <c r="E24" s="8" t="e">
        <f>#REF!+#REF!</f>
        <v>#REF!</v>
      </c>
      <c r="F24" s="6">
        <v>0</v>
      </c>
      <c r="G24" s="11" t="e">
        <f t="shared" si="0"/>
        <v>#REF!</v>
      </c>
      <c r="H24" s="6"/>
      <c r="I24" s="46" t="e">
        <f>SUM(G24:G26)</f>
        <v>#REF!</v>
      </c>
      <c r="J24" s="52"/>
      <c r="K24" s="6">
        <v>0</v>
      </c>
      <c r="L24" s="8">
        <v>0</v>
      </c>
      <c r="M24" s="6">
        <v>0</v>
      </c>
      <c r="N24" s="11">
        <f t="shared" si="1"/>
        <v>0</v>
      </c>
      <c r="O24" s="6"/>
      <c r="P24" s="46">
        <f>SUM(N24:N26)</f>
        <v>0</v>
      </c>
      <c r="Q24" s="52"/>
      <c r="R24" s="11" t="e">
        <f t="shared" si="2"/>
        <v>#REF!</v>
      </c>
      <c r="S24" s="6"/>
      <c r="T24" s="46" t="e">
        <f>SUM(I24,P24)</f>
        <v>#REF!</v>
      </c>
      <c r="U24" s="52"/>
    </row>
    <row r="25" spans="1:21" ht="10.5" customHeight="1">
      <c r="A25" s="5">
        <v>20</v>
      </c>
      <c r="B25" s="45"/>
      <c r="C25" s="7"/>
      <c r="D25" s="6" t="e">
        <f>#REF!+#REF!</f>
        <v>#REF!</v>
      </c>
      <c r="E25" s="8" t="e">
        <f>#REF!+#REF!</f>
        <v>#REF!</v>
      </c>
      <c r="F25" s="6">
        <v>0</v>
      </c>
      <c r="G25" s="11" t="e">
        <f t="shared" si="0"/>
        <v>#REF!</v>
      </c>
      <c r="H25" s="6"/>
      <c r="I25" s="46"/>
      <c r="J25" s="52"/>
      <c r="K25" s="6">
        <v>0</v>
      </c>
      <c r="L25" s="8">
        <v>0</v>
      </c>
      <c r="M25" s="6">
        <v>0</v>
      </c>
      <c r="N25" s="11">
        <f t="shared" si="1"/>
        <v>0</v>
      </c>
      <c r="O25" s="6"/>
      <c r="P25" s="46"/>
      <c r="Q25" s="52"/>
      <c r="R25" s="11" t="e">
        <f t="shared" si="2"/>
        <v>#REF!</v>
      </c>
      <c r="S25" s="6"/>
      <c r="T25" s="46"/>
      <c r="U25" s="52"/>
    </row>
    <row r="26" spans="1:21" ht="10.5" customHeight="1">
      <c r="A26" s="5">
        <v>21</v>
      </c>
      <c r="B26" s="45"/>
      <c r="C26" s="7"/>
      <c r="D26" s="6" t="e">
        <f>#REF!+#REF!</f>
        <v>#REF!</v>
      </c>
      <c r="E26" s="8" t="e">
        <f>#REF!+#REF!</f>
        <v>#REF!</v>
      </c>
      <c r="F26" s="6">
        <v>0</v>
      </c>
      <c r="G26" s="11" t="e">
        <f t="shared" si="0"/>
        <v>#REF!</v>
      </c>
      <c r="H26" s="6"/>
      <c r="I26" s="46"/>
      <c r="J26" s="52"/>
      <c r="K26" s="6">
        <v>0</v>
      </c>
      <c r="L26" s="8">
        <v>0</v>
      </c>
      <c r="M26" s="6">
        <v>0</v>
      </c>
      <c r="N26" s="11">
        <f t="shared" si="1"/>
        <v>0</v>
      </c>
      <c r="O26" s="6"/>
      <c r="P26" s="46"/>
      <c r="Q26" s="52"/>
      <c r="R26" s="11" t="e">
        <f t="shared" si="2"/>
        <v>#REF!</v>
      </c>
      <c r="S26" s="6"/>
      <c r="T26" s="46"/>
      <c r="U26" s="52"/>
    </row>
    <row r="27" spans="1:21" ht="10.5" customHeight="1">
      <c r="A27" s="5">
        <v>22</v>
      </c>
      <c r="B27" s="45" t="s">
        <v>41</v>
      </c>
      <c r="C27" s="7" t="s">
        <v>48</v>
      </c>
      <c r="D27" s="6" t="e">
        <f>#REF!+#REF!</f>
        <v>#REF!</v>
      </c>
      <c r="E27" s="8" t="e">
        <f>#REF!+#REF!</f>
        <v>#REF!</v>
      </c>
      <c r="F27" s="6">
        <v>0</v>
      </c>
      <c r="G27" s="11" t="e">
        <f t="shared" si="0"/>
        <v>#REF!</v>
      </c>
      <c r="H27" s="6"/>
      <c r="I27" s="46" t="e">
        <f>SUM(G27:G29)</f>
        <v>#REF!</v>
      </c>
      <c r="J27" s="50"/>
      <c r="K27" s="6">
        <v>0</v>
      </c>
      <c r="L27" s="8">
        <v>0</v>
      </c>
      <c r="M27" s="6">
        <v>0</v>
      </c>
      <c r="N27" s="11">
        <f t="shared" si="1"/>
        <v>0</v>
      </c>
      <c r="O27" s="6"/>
      <c r="P27" s="46">
        <f>SUM(N27:N29)</f>
        <v>0</v>
      </c>
      <c r="Q27" s="50"/>
      <c r="R27" s="11" t="e">
        <f t="shared" si="2"/>
        <v>#REF!</v>
      </c>
      <c r="S27" s="6"/>
      <c r="T27" s="46" t="e">
        <f>SUM(I27,P27)</f>
        <v>#REF!</v>
      </c>
      <c r="U27" s="50"/>
    </row>
    <row r="28" spans="1:21" ht="10.5" customHeight="1">
      <c r="A28" s="5">
        <v>23</v>
      </c>
      <c r="B28" s="45"/>
      <c r="C28" s="7" t="s">
        <v>43</v>
      </c>
      <c r="D28" s="6" t="e">
        <f>#REF!+#REF!</f>
        <v>#REF!</v>
      </c>
      <c r="E28" s="8" t="e">
        <f>#REF!+#REF!</f>
        <v>#REF!</v>
      </c>
      <c r="F28" s="6">
        <v>0</v>
      </c>
      <c r="G28" s="11" t="e">
        <f t="shared" si="0"/>
        <v>#REF!</v>
      </c>
      <c r="H28" s="6"/>
      <c r="I28" s="46"/>
      <c r="J28" s="50"/>
      <c r="K28" s="6">
        <v>0</v>
      </c>
      <c r="L28" s="8">
        <v>0</v>
      </c>
      <c r="M28" s="6">
        <v>0</v>
      </c>
      <c r="N28" s="11">
        <f t="shared" si="1"/>
        <v>0</v>
      </c>
      <c r="O28" s="6"/>
      <c r="P28" s="46"/>
      <c r="Q28" s="50"/>
      <c r="R28" s="11" t="e">
        <f t="shared" si="2"/>
        <v>#REF!</v>
      </c>
      <c r="S28" s="6"/>
      <c r="T28" s="46"/>
      <c r="U28" s="50"/>
    </row>
    <row r="29" spans="1:21" ht="10.5" customHeight="1">
      <c r="A29" s="5">
        <v>24</v>
      </c>
      <c r="B29" s="45"/>
      <c r="C29" s="7" t="s">
        <v>38</v>
      </c>
      <c r="D29" s="6" t="e">
        <f>#REF!+#REF!</f>
        <v>#REF!</v>
      </c>
      <c r="E29" s="8" t="e">
        <f>#REF!+#REF!</f>
        <v>#REF!</v>
      </c>
      <c r="F29" s="6">
        <v>0</v>
      </c>
      <c r="G29" s="11" t="e">
        <f t="shared" si="0"/>
        <v>#REF!</v>
      </c>
      <c r="H29" s="6"/>
      <c r="I29" s="46"/>
      <c r="J29" s="50"/>
      <c r="K29" s="6">
        <v>0</v>
      </c>
      <c r="L29" s="8">
        <v>0</v>
      </c>
      <c r="M29" s="6">
        <v>0</v>
      </c>
      <c r="N29" s="11">
        <f t="shared" si="1"/>
        <v>0</v>
      </c>
      <c r="O29" s="6"/>
      <c r="P29" s="46"/>
      <c r="Q29" s="50"/>
      <c r="R29" s="11" t="e">
        <f t="shared" si="2"/>
        <v>#REF!</v>
      </c>
      <c r="S29" s="6"/>
      <c r="T29" s="46"/>
      <c r="U29" s="50"/>
    </row>
    <row r="30" spans="1:21" ht="10.5" customHeight="1">
      <c r="A30" s="5">
        <v>25</v>
      </c>
      <c r="B30" s="45" t="s">
        <v>46</v>
      </c>
      <c r="C30" s="7" t="s">
        <v>42</v>
      </c>
      <c r="D30" s="6" t="e">
        <f>#REF!+#REF!</f>
        <v>#REF!</v>
      </c>
      <c r="E30" s="8" t="e">
        <f>#REF!+#REF!</f>
        <v>#REF!</v>
      </c>
      <c r="F30" s="6">
        <v>0</v>
      </c>
      <c r="G30" s="11" t="e">
        <f t="shared" si="0"/>
        <v>#REF!</v>
      </c>
      <c r="H30" s="12"/>
      <c r="I30" s="46" t="e">
        <f>SUM(G30:G32)</f>
        <v>#REF!</v>
      </c>
      <c r="J30" s="50"/>
      <c r="K30" s="6">
        <v>0</v>
      </c>
      <c r="L30" s="8">
        <v>0</v>
      </c>
      <c r="M30" s="6">
        <v>0</v>
      </c>
      <c r="N30" s="11">
        <f t="shared" si="1"/>
        <v>0</v>
      </c>
      <c r="O30" s="12"/>
      <c r="P30" s="46">
        <f>SUM(N30:N32)</f>
        <v>0</v>
      </c>
      <c r="Q30" s="50"/>
      <c r="R30" s="11" t="e">
        <f t="shared" si="2"/>
        <v>#REF!</v>
      </c>
      <c r="S30" s="6"/>
      <c r="T30" s="46" t="e">
        <f>SUM(I30,P30)</f>
        <v>#REF!</v>
      </c>
      <c r="U30" s="50"/>
    </row>
    <row r="31" spans="1:21" ht="10.5" customHeight="1">
      <c r="A31" s="5">
        <v>26</v>
      </c>
      <c r="B31" s="45"/>
      <c r="C31" s="7" t="s">
        <v>44</v>
      </c>
      <c r="D31" s="6" t="e">
        <f>#REF!+#REF!</f>
        <v>#REF!</v>
      </c>
      <c r="E31" s="8" t="e">
        <f>#REF!+#REF!</f>
        <v>#REF!</v>
      </c>
      <c r="F31" s="6">
        <v>0</v>
      </c>
      <c r="G31" s="11" t="e">
        <f t="shared" si="0"/>
        <v>#REF!</v>
      </c>
      <c r="H31" s="6"/>
      <c r="I31" s="46"/>
      <c r="J31" s="50"/>
      <c r="K31" s="6">
        <v>0</v>
      </c>
      <c r="L31" s="8">
        <v>0</v>
      </c>
      <c r="M31" s="6">
        <v>0</v>
      </c>
      <c r="N31" s="11">
        <f t="shared" si="1"/>
        <v>0</v>
      </c>
      <c r="O31" s="6"/>
      <c r="P31" s="46"/>
      <c r="Q31" s="50"/>
      <c r="R31" s="11" t="e">
        <f t="shared" si="2"/>
        <v>#REF!</v>
      </c>
      <c r="S31" s="6"/>
      <c r="T31" s="46"/>
      <c r="U31" s="50"/>
    </row>
    <row r="32" spans="1:21" ht="10.5" customHeight="1">
      <c r="A32" s="5">
        <v>27</v>
      </c>
      <c r="B32" s="45"/>
      <c r="C32" s="7" t="s">
        <v>45</v>
      </c>
      <c r="D32" s="6" t="e">
        <f>#REF!+#REF!</f>
        <v>#REF!</v>
      </c>
      <c r="E32" s="8" t="e">
        <f>#REF!+#REF!</f>
        <v>#REF!</v>
      </c>
      <c r="F32" s="6">
        <v>0</v>
      </c>
      <c r="G32" s="11" t="e">
        <f t="shared" si="0"/>
        <v>#REF!</v>
      </c>
      <c r="H32" s="6"/>
      <c r="I32" s="46"/>
      <c r="J32" s="50"/>
      <c r="K32" s="6">
        <v>0</v>
      </c>
      <c r="L32" s="8">
        <v>0</v>
      </c>
      <c r="M32" s="6">
        <v>0</v>
      </c>
      <c r="N32" s="11">
        <f t="shared" si="1"/>
        <v>0</v>
      </c>
      <c r="O32" s="6"/>
      <c r="P32" s="46"/>
      <c r="Q32" s="50"/>
      <c r="R32" s="11" t="e">
        <f t="shared" si="2"/>
        <v>#REF!</v>
      </c>
      <c r="S32" s="6"/>
      <c r="T32" s="46"/>
      <c r="U32" s="50"/>
    </row>
    <row r="33" spans="1:21" ht="10.5" customHeight="1">
      <c r="A33" s="5">
        <v>28</v>
      </c>
      <c r="B33" s="45" t="s">
        <v>54</v>
      </c>
      <c r="C33" s="7" t="s">
        <v>55</v>
      </c>
      <c r="D33" s="6" t="e">
        <f>#REF!+#REF!</f>
        <v>#REF!</v>
      </c>
      <c r="E33" s="8" t="e">
        <f>#REF!+#REF!</f>
        <v>#REF!</v>
      </c>
      <c r="F33" s="6">
        <v>0</v>
      </c>
      <c r="G33" s="11" t="e">
        <f t="shared" si="0"/>
        <v>#REF!</v>
      </c>
      <c r="H33" s="6"/>
      <c r="I33" s="46" t="e">
        <f>SUM(G33:G35)</f>
        <v>#REF!</v>
      </c>
      <c r="J33" s="51"/>
      <c r="K33" s="6">
        <v>0</v>
      </c>
      <c r="L33" s="8">
        <v>0</v>
      </c>
      <c r="M33" s="6">
        <v>0</v>
      </c>
      <c r="N33" s="11">
        <f t="shared" si="1"/>
        <v>0</v>
      </c>
      <c r="O33" s="6"/>
      <c r="P33" s="46">
        <f>SUM(N33:N35)</f>
        <v>0</v>
      </c>
      <c r="Q33" s="51"/>
      <c r="R33" s="11" t="e">
        <f t="shared" si="2"/>
        <v>#REF!</v>
      </c>
      <c r="S33" s="6"/>
      <c r="T33" s="46" t="e">
        <f>SUM(I33,P33)</f>
        <v>#REF!</v>
      </c>
      <c r="U33" s="51"/>
    </row>
    <row r="34" spans="1:21" ht="10.5" customHeight="1">
      <c r="A34" s="5">
        <v>29</v>
      </c>
      <c r="B34" s="45"/>
      <c r="C34" s="7" t="s">
        <v>47</v>
      </c>
      <c r="D34" s="6" t="e">
        <f>#REF!+#REF!</f>
        <v>#REF!</v>
      </c>
      <c r="E34" s="8" t="e">
        <f>#REF!+#REF!</f>
        <v>#REF!</v>
      </c>
      <c r="F34" s="6">
        <v>0</v>
      </c>
      <c r="G34" s="11" t="e">
        <f t="shared" si="0"/>
        <v>#REF!</v>
      </c>
      <c r="H34" s="6"/>
      <c r="I34" s="46"/>
      <c r="J34" s="51"/>
      <c r="K34" s="6">
        <v>0</v>
      </c>
      <c r="L34" s="8">
        <v>0</v>
      </c>
      <c r="M34" s="6">
        <v>0</v>
      </c>
      <c r="N34" s="11">
        <f t="shared" si="1"/>
        <v>0</v>
      </c>
      <c r="O34" s="6"/>
      <c r="P34" s="46"/>
      <c r="Q34" s="51"/>
      <c r="R34" s="11" t="e">
        <f t="shared" si="2"/>
        <v>#REF!</v>
      </c>
      <c r="S34" s="6"/>
      <c r="T34" s="46"/>
      <c r="U34" s="51"/>
    </row>
    <row r="35" spans="1:21" ht="10.5" customHeight="1">
      <c r="A35" s="5">
        <v>30</v>
      </c>
      <c r="B35" s="45"/>
      <c r="C35" s="10" t="s">
        <v>53</v>
      </c>
      <c r="D35" s="6" t="e">
        <f>#REF!+#REF!</f>
        <v>#REF!</v>
      </c>
      <c r="E35" s="8" t="e">
        <f>#REF!+#REF!</f>
        <v>#REF!</v>
      </c>
      <c r="F35" s="6">
        <v>0</v>
      </c>
      <c r="G35" s="11" t="e">
        <f t="shared" si="0"/>
        <v>#REF!</v>
      </c>
      <c r="H35" s="6"/>
      <c r="I35" s="46"/>
      <c r="J35" s="51"/>
      <c r="K35" s="6">
        <v>0</v>
      </c>
      <c r="L35" s="8">
        <v>0</v>
      </c>
      <c r="M35" s="6">
        <v>0</v>
      </c>
      <c r="N35" s="11">
        <f t="shared" si="1"/>
        <v>0</v>
      </c>
      <c r="O35" s="6"/>
      <c r="P35" s="46"/>
      <c r="Q35" s="51"/>
      <c r="R35" s="11" t="e">
        <f t="shared" si="2"/>
        <v>#REF!</v>
      </c>
      <c r="S35" s="6"/>
      <c r="T35" s="46"/>
      <c r="U35" s="51"/>
    </row>
    <row r="36" spans="1:21" ht="10.5" customHeight="1">
      <c r="A36" s="5">
        <v>31</v>
      </c>
      <c r="B36" s="45" t="s">
        <v>57</v>
      </c>
      <c r="C36" s="7" t="s">
        <v>49</v>
      </c>
      <c r="D36" s="6" t="e">
        <f>#REF!+#REF!</f>
        <v>#REF!</v>
      </c>
      <c r="E36" s="8" t="e">
        <f>#REF!+#REF!</f>
        <v>#REF!</v>
      </c>
      <c r="F36" s="6">
        <v>0</v>
      </c>
      <c r="G36" s="11" t="e">
        <f t="shared" si="0"/>
        <v>#REF!</v>
      </c>
      <c r="H36" s="6"/>
      <c r="I36" s="46" t="e">
        <f>SUM(G36:G38)</f>
        <v>#REF!</v>
      </c>
      <c r="J36" s="51"/>
      <c r="K36" s="6">
        <v>0</v>
      </c>
      <c r="L36" s="8">
        <v>0</v>
      </c>
      <c r="M36" s="6">
        <v>0</v>
      </c>
      <c r="N36" s="11">
        <f t="shared" si="1"/>
        <v>0</v>
      </c>
      <c r="O36" s="6"/>
      <c r="P36" s="46">
        <f>SUM(N36:N38)</f>
        <v>0</v>
      </c>
      <c r="Q36" s="51"/>
      <c r="R36" s="11" t="e">
        <f t="shared" si="2"/>
        <v>#REF!</v>
      </c>
      <c r="S36" s="6"/>
      <c r="T36" s="46" t="e">
        <f>SUM(I36,P36)</f>
        <v>#REF!</v>
      </c>
      <c r="U36" s="51"/>
    </row>
    <row r="37" spans="1:21" ht="10.5" customHeight="1">
      <c r="A37" s="5">
        <v>32</v>
      </c>
      <c r="B37" s="45"/>
      <c r="C37" s="7" t="s">
        <v>67</v>
      </c>
      <c r="D37" s="6" t="e">
        <f>#REF!+#REF!</f>
        <v>#REF!</v>
      </c>
      <c r="E37" s="8" t="e">
        <f>#REF!+#REF!</f>
        <v>#REF!</v>
      </c>
      <c r="F37" s="6">
        <v>0</v>
      </c>
      <c r="G37" s="11" t="e">
        <f t="shared" si="0"/>
        <v>#REF!</v>
      </c>
      <c r="H37" s="6"/>
      <c r="I37" s="46"/>
      <c r="J37" s="51"/>
      <c r="K37" s="6">
        <v>0</v>
      </c>
      <c r="L37" s="8">
        <v>0</v>
      </c>
      <c r="M37" s="6">
        <v>0</v>
      </c>
      <c r="N37" s="11">
        <f t="shared" si="1"/>
        <v>0</v>
      </c>
      <c r="O37" s="6"/>
      <c r="P37" s="46"/>
      <c r="Q37" s="51"/>
      <c r="R37" s="11" t="e">
        <f t="shared" si="2"/>
        <v>#REF!</v>
      </c>
      <c r="S37" s="6"/>
      <c r="T37" s="46"/>
      <c r="U37" s="51"/>
    </row>
    <row r="38" spans="1:21" ht="10.5" customHeight="1">
      <c r="A38" s="5">
        <v>33</v>
      </c>
      <c r="B38" s="45"/>
      <c r="C38" s="7"/>
      <c r="D38" s="6" t="e">
        <f>#REF!+#REF!</f>
        <v>#REF!</v>
      </c>
      <c r="E38" s="8" t="e">
        <f>#REF!+#REF!</f>
        <v>#REF!</v>
      </c>
      <c r="F38" s="6">
        <v>0</v>
      </c>
      <c r="G38" s="11" t="e">
        <f t="shared" si="0"/>
        <v>#REF!</v>
      </c>
      <c r="H38" s="6"/>
      <c r="I38" s="46"/>
      <c r="J38" s="51"/>
      <c r="K38" s="6">
        <v>0</v>
      </c>
      <c r="L38" s="8">
        <v>0</v>
      </c>
      <c r="M38" s="6">
        <v>0</v>
      </c>
      <c r="N38" s="11">
        <f t="shared" si="1"/>
        <v>0</v>
      </c>
      <c r="O38" s="6"/>
      <c r="P38" s="46"/>
      <c r="Q38" s="51"/>
      <c r="R38" s="11" t="e">
        <f t="shared" si="2"/>
        <v>#REF!</v>
      </c>
      <c r="S38" s="6"/>
      <c r="T38" s="46"/>
      <c r="U38" s="51"/>
    </row>
    <row r="39" spans="1:21" ht="10.5" customHeight="1">
      <c r="A39" s="5">
        <v>34</v>
      </c>
      <c r="B39" s="45" t="s">
        <v>18</v>
      </c>
      <c r="C39" s="7" t="s">
        <v>19</v>
      </c>
      <c r="D39" s="6" t="e">
        <f>#REF!+#REF!</f>
        <v>#REF!</v>
      </c>
      <c r="E39" s="8" t="e">
        <f>#REF!+#REF!</f>
        <v>#REF!</v>
      </c>
      <c r="F39" s="6">
        <v>0</v>
      </c>
      <c r="G39" s="11" t="e">
        <f t="shared" si="0"/>
        <v>#REF!</v>
      </c>
      <c r="H39" s="6"/>
      <c r="I39" s="46" t="e">
        <f>SUM(G39:G41)</f>
        <v>#REF!</v>
      </c>
      <c r="J39" s="51"/>
      <c r="K39" s="6">
        <v>0</v>
      </c>
      <c r="L39" s="8">
        <v>0</v>
      </c>
      <c r="M39" s="6">
        <v>0</v>
      </c>
      <c r="N39" s="11">
        <f t="shared" si="1"/>
        <v>0</v>
      </c>
      <c r="O39" s="6"/>
      <c r="P39" s="46">
        <f>SUM(N39:N41)</f>
        <v>0</v>
      </c>
      <c r="Q39" s="51"/>
      <c r="R39" s="11" t="e">
        <f t="shared" si="2"/>
        <v>#REF!</v>
      </c>
      <c r="S39" s="6"/>
      <c r="T39" s="46" t="e">
        <f>SUM(I39,P39)</f>
        <v>#REF!</v>
      </c>
      <c r="U39" s="51"/>
    </row>
    <row r="40" spans="1:21" ht="10.5" customHeight="1">
      <c r="A40" s="5">
        <v>35</v>
      </c>
      <c r="B40" s="45"/>
      <c r="C40" s="7" t="s">
        <v>22</v>
      </c>
      <c r="D40" s="6" t="e">
        <f>#REF!+#REF!</f>
        <v>#REF!</v>
      </c>
      <c r="E40" s="8" t="e">
        <f>#REF!+#REF!</f>
        <v>#REF!</v>
      </c>
      <c r="F40" s="6">
        <v>0</v>
      </c>
      <c r="G40" s="11" t="e">
        <f t="shared" si="0"/>
        <v>#REF!</v>
      </c>
      <c r="H40" s="6"/>
      <c r="I40" s="46"/>
      <c r="J40" s="51"/>
      <c r="K40" s="6">
        <v>0</v>
      </c>
      <c r="L40" s="8">
        <v>0</v>
      </c>
      <c r="M40" s="6">
        <v>0</v>
      </c>
      <c r="N40" s="11">
        <f t="shared" si="1"/>
        <v>0</v>
      </c>
      <c r="O40" s="6"/>
      <c r="P40" s="46"/>
      <c r="Q40" s="51"/>
      <c r="R40" s="11" t="e">
        <f t="shared" si="2"/>
        <v>#REF!</v>
      </c>
      <c r="S40" s="6"/>
      <c r="T40" s="46"/>
      <c r="U40" s="51"/>
    </row>
    <row r="41" spans="1:21" ht="10.5" customHeight="1">
      <c r="A41" s="5">
        <v>36</v>
      </c>
      <c r="B41" s="45"/>
      <c r="C41" s="7"/>
      <c r="D41" s="6" t="e">
        <f>#REF!+#REF!</f>
        <v>#REF!</v>
      </c>
      <c r="E41" s="8" t="e">
        <f>#REF!+#REF!</f>
        <v>#REF!</v>
      </c>
      <c r="F41" s="6">
        <v>0</v>
      </c>
      <c r="G41" s="11" t="e">
        <f t="shared" si="0"/>
        <v>#REF!</v>
      </c>
      <c r="H41" s="6"/>
      <c r="I41" s="46"/>
      <c r="J41" s="51"/>
      <c r="K41" s="6">
        <v>0</v>
      </c>
      <c r="L41" s="8">
        <v>0</v>
      </c>
      <c r="M41" s="6">
        <v>0</v>
      </c>
      <c r="N41" s="11">
        <f t="shared" si="1"/>
        <v>0</v>
      </c>
      <c r="O41" s="6"/>
      <c r="P41" s="46"/>
      <c r="Q41" s="51"/>
      <c r="R41" s="11" t="e">
        <f t="shared" si="2"/>
        <v>#REF!</v>
      </c>
      <c r="S41" s="6"/>
      <c r="T41" s="46"/>
      <c r="U41" s="51"/>
    </row>
    <row r="42" spans="1:21" ht="10.5" customHeight="1">
      <c r="A42" s="5">
        <v>37</v>
      </c>
      <c r="B42" s="45" t="s">
        <v>23</v>
      </c>
      <c r="C42" s="7"/>
      <c r="D42" s="6" t="e">
        <f>#REF!+#REF!</f>
        <v>#REF!</v>
      </c>
      <c r="E42" s="8" t="e">
        <f>#REF!+#REF!</f>
        <v>#REF!</v>
      </c>
      <c r="F42" s="6">
        <v>0</v>
      </c>
      <c r="G42" s="11" t="e">
        <f t="shared" si="0"/>
        <v>#REF!</v>
      </c>
      <c r="H42" s="6"/>
      <c r="I42" s="46" t="e">
        <f>SUM(G42:G44)</f>
        <v>#REF!</v>
      </c>
      <c r="J42" s="51"/>
      <c r="K42" s="6">
        <v>0</v>
      </c>
      <c r="L42" s="8">
        <v>0</v>
      </c>
      <c r="M42" s="6">
        <v>0</v>
      </c>
      <c r="N42" s="11">
        <f t="shared" si="1"/>
        <v>0</v>
      </c>
      <c r="O42" s="6"/>
      <c r="P42" s="46">
        <f>SUM(N42:N44)</f>
        <v>0</v>
      </c>
      <c r="Q42" s="51"/>
      <c r="R42" s="11" t="e">
        <f t="shared" si="2"/>
        <v>#REF!</v>
      </c>
      <c r="S42" s="6"/>
      <c r="T42" s="46" t="e">
        <f>SUM(I42,P42)</f>
        <v>#REF!</v>
      </c>
      <c r="U42" s="51"/>
    </row>
    <row r="43" spans="1:21" ht="10.5" customHeight="1">
      <c r="A43" s="5">
        <v>38</v>
      </c>
      <c r="B43" s="45"/>
      <c r="C43" s="7" t="s">
        <v>20</v>
      </c>
      <c r="D43" s="6" t="e">
        <f>#REF!+#REF!</f>
        <v>#REF!</v>
      </c>
      <c r="E43" s="8" t="e">
        <f>#REF!+#REF!</f>
        <v>#REF!</v>
      </c>
      <c r="F43" s="6">
        <v>0</v>
      </c>
      <c r="G43" s="11" t="e">
        <f t="shared" si="0"/>
        <v>#REF!</v>
      </c>
      <c r="H43" s="7"/>
      <c r="I43" s="46"/>
      <c r="J43" s="51"/>
      <c r="K43" s="6">
        <v>0</v>
      </c>
      <c r="L43" s="8">
        <v>0</v>
      </c>
      <c r="M43" s="6">
        <v>0</v>
      </c>
      <c r="N43" s="11">
        <f t="shared" si="1"/>
        <v>0</v>
      </c>
      <c r="O43" s="7"/>
      <c r="P43" s="46"/>
      <c r="Q43" s="51"/>
      <c r="R43" s="11" t="e">
        <f t="shared" si="2"/>
        <v>#REF!</v>
      </c>
      <c r="S43" s="7"/>
      <c r="T43" s="46"/>
      <c r="U43" s="51"/>
    </row>
    <row r="44" spans="1:21" ht="10.5" customHeight="1">
      <c r="A44" s="5">
        <v>39</v>
      </c>
      <c r="B44" s="45"/>
      <c r="C44" s="7"/>
      <c r="D44" s="6" t="e">
        <f>#REF!+#REF!</f>
        <v>#REF!</v>
      </c>
      <c r="E44" s="8" t="e">
        <f>#REF!+#REF!</f>
        <v>#REF!</v>
      </c>
      <c r="F44" s="6">
        <v>0</v>
      </c>
      <c r="G44" s="11" t="e">
        <f t="shared" si="0"/>
        <v>#REF!</v>
      </c>
      <c r="H44" s="7"/>
      <c r="I44" s="46"/>
      <c r="J44" s="51"/>
      <c r="K44" s="6">
        <v>0</v>
      </c>
      <c r="L44" s="8">
        <v>0</v>
      </c>
      <c r="M44" s="6">
        <v>0</v>
      </c>
      <c r="N44" s="11">
        <f t="shared" si="1"/>
        <v>0</v>
      </c>
      <c r="O44" s="7"/>
      <c r="P44" s="46"/>
      <c r="Q44" s="51"/>
      <c r="R44" s="11" t="e">
        <f t="shared" si="2"/>
        <v>#REF!</v>
      </c>
      <c r="S44" s="7"/>
      <c r="T44" s="46"/>
      <c r="U44" s="51"/>
    </row>
    <row r="45" spans="1:21" ht="10.5" customHeight="1">
      <c r="A45" s="5">
        <v>40</v>
      </c>
      <c r="B45" s="45" t="s">
        <v>61</v>
      </c>
      <c r="C45" s="7" t="s">
        <v>21</v>
      </c>
      <c r="D45" s="6" t="e">
        <f>#REF!+#REF!</f>
        <v>#REF!</v>
      </c>
      <c r="E45" s="8" t="e">
        <f>#REF!+#REF!</f>
        <v>#REF!</v>
      </c>
      <c r="F45" s="6">
        <v>0</v>
      </c>
      <c r="G45" s="11" t="e">
        <f t="shared" si="0"/>
        <v>#REF!</v>
      </c>
      <c r="H45" s="7"/>
      <c r="I45" s="46" t="e">
        <f>SUM(G45:G47)</f>
        <v>#REF!</v>
      </c>
      <c r="J45" s="47"/>
      <c r="K45" s="6">
        <v>0</v>
      </c>
      <c r="L45" s="8">
        <v>0</v>
      </c>
      <c r="M45" s="6">
        <v>0</v>
      </c>
      <c r="N45" s="11">
        <f t="shared" si="1"/>
        <v>0</v>
      </c>
      <c r="O45" s="7"/>
      <c r="P45" s="46">
        <f>SUM(N45:N47)</f>
        <v>0</v>
      </c>
      <c r="Q45" s="47"/>
      <c r="R45" s="11" t="e">
        <f t="shared" si="2"/>
        <v>#REF!</v>
      </c>
      <c r="S45" s="7"/>
      <c r="T45" s="46" t="e">
        <f>SUM(I45,P45)</f>
        <v>#REF!</v>
      </c>
      <c r="U45" s="47"/>
    </row>
    <row r="46" spans="1:21" ht="10.5" customHeight="1">
      <c r="A46" s="5">
        <v>41</v>
      </c>
      <c r="B46" s="45"/>
      <c r="C46" s="7"/>
      <c r="D46" s="6" t="e">
        <f>#REF!+#REF!</f>
        <v>#REF!</v>
      </c>
      <c r="E46" s="8" t="e">
        <f>#REF!+#REF!</f>
        <v>#REF!</v>
      </c>
      <c r="F46" s="6">
        <v>0</v>
      </c>
      <c r="G46" s="11" t="e">
        <f t="shared" si="0"/>
        <v>#REF!</v>
      </c>
      <c r="H46" s="7"/>
      <c r="I46" s="46"/>
      <c r="J46" s="47"/>
      <c r="K46" s="6">
        <v>0</v>
      </c>
      <c r="L46" s="8">
        <v>0</v>
      </c>
      <c r="M46" s="6">
        <v>0</v>
      </c>
      <c r="N46" s="11">
        <f t="shared" si="1"/>
        <v>0</v>
      </c>
      <c r="O46" s="7"/>
      <c r="P46" s="46"/>
      <c r="Q46" s="47"/>
      <c r="R46" s="11" t="e">
        <f t="shared" si="2"/>
        <v>#REF!</v>
      </c>
      <c r="S46" s="7"/>
      <c r="T46" s="46"/>
      <c r="U46" s="47"/>
    </row>
    <row r="47" spans="1:21" ht="10.5" customHeight="1">
      <c r="A47" s="5">
        <v>42</v>
      </c>
      <c r="B47" s="45"/>
      <c r="C47" s="7"/>
      <c r="D47" s="6" t="e">
        <f>#REF!+#REF!</f>
        <v>#REF!</v>
      </c>
      <c r="E47" s="8" t="e">
        <f>#REF!+#REF!</f>
        <v>#REF!</v>
      </c>
      <c r="F47" s="6">
        <v>0</v>
      </c>
      <c r="G47" s="11" t="e">
        <f t="shared" si="0"/>
        <v>#REF!</v>
      </c>
      <c r="H47" s="7"/>
      <c r="I47" s="46"/>
      <c r="J47" s="47"/>
      <c r="K47" s="6">
        <v>0</v>
      </c>
      <c r="L47" s="8">
        <v>0</v>
      </c>
      <c r="M47" s="6">
        <v>0</v>
      </c>
      <c r="N47" s="11">
        <f t="shared" si="1"/>
        <v>0</v>
      </c>
      <c r="O47" s="7"/>
      <c r="P47" s="46"/>
      <c r="Q47" s="47"/>
      <c r="R47" s="11" t="e">
        <f t="shared" si="2"/>
        <v>#REF!</v>
      </c>
      <c r="S47" s="7"/>
      <c r="T47" s="46"/>
      <c r="U47" s="47"/>
    </row>
    <row r="49" spans="1:21" ht="15">
      <c r="A49" s="48" t="s">
        <v>50</v>
      </c>
      <c r="B49" s="48"/>
      <c r="C49" s="48"/>
      <c r="D49" s="48"/>
      <c r="N49" s="49" t="s">
        <v>51</v>
      </c>
      <c r="O49" s="54"/>
      <c r="P49" s="54"/>
      <c r="Q49" s="54"/>
      <c r="R49" s="54"/>
      <c r="S49" s="54"/>
      <c r="T49" s="54"/>
      <c r="U49" s="54"/>
    </row>
  </sheetData>
  <sheetProtection/>
  <mergeCells count="114">
    <mergeCell ref="U45:U47"/>
    <mergeCell ref="B42:B44"/>
    <mergeCell ref="I42:I44"/>
    <mergeCell ref="J42:J44"/>
    <mergeCell ref="P42:P44"/>
    <mergeCell ref="Q42:Q44"/>
    <mergeCell ref="T45:T47"/>
    <mergeCell ref="I45:I47"/>
    <mergeCell ref="J45:J47"/>
    <mergeCell ref="P45:P47"/>
    <mergeCell ref="B6:B8"/>
    <mergeCell ref="I6:I8"/>
    <mergeCell ref="J6:J8"/>
    <mergeCell ref="P6:P8"/>
    <mergeCell ref="B9:B11"/>
    <mergeCell ref="B45:B47"/>
    <mergeCell ref="I18:I20"/>
    <mergeCell ref="J18:J20"/>
    <mergeCell ref="P18:P20"/>
    <mergeCell ref="B18:B20"/>
    <mergeCell ref="Q45:Q47"/>
    <mergeCell ref="U30:U32"/>
    <mergeCell ref="U33:U35"/>
    <mergeCell ref="B36:B38"/>
    <mergeCell ref="I36:I38"/>
    <mergeCell ref="J36:J38"/>
    <mergeCell ref="P36:P38"/>
    <mergeCell ref="Q36:Q38"/>
    <mergeCell ref="B39:B41"/>
    <mergeCell ref="I39:I41"/>
    <mergeCell ref="Q33:Q35"/>
    <mergeCell ref="B33:B35"/>
    <mergeCell ref="I33:I35"/>
    <mergeCell ref="Q39:Q41"/>
    <mergeCell ref="J39:J41"/>
    <mergeCell ref="P39:P41"/>
    <mergeCell ref="U36:U38"/>
    <mergeCell ref="T33:T35"/>
    <mergeCell ref="T42:T44"/>
    <mergeCell ref="U42:U44"/>
    <mergeCell ref="U39:U41"/>
    <mergeCell ref="T39:T41"/>
    <mergeCell ref="T36:T38"/>
    <mergeCell ref="U27:U29"/>
    <mergeCell ref="B30:B32"/>
    <mergeCell ref="I30:I32"/>
    <mergeCell ref="J30:J32"/>
    <mergeCell ref="P30:P32"/>
    <mergeCell ref="Q30:Q32"/>
    <mergeCell ref="T30:T32"/>
    <mergeCell ref="B27:B29"/>
    <mergeCell ref="I27:I29"/>
    <mergeCell ref="J27:J29"/>
    <mergeCell ref="U21:U23"/>
    <mergeCell ref="U24:U26"/>
    <mergeCell ref="Q24:Q26"/>
    <mergeCell ref="T24:T26"/>
    <mergeCell ref="T21:T23"/>
    <mergeCell ref="Q18:Q20"/>
    <mergeCell ref="T18:T20"/>
    <mergeCell ref="U6:U8"/>
    <mergeCell ref="J9:J11"/>
    <mergeCell ref="P9:P11"/>
    <mergeCell ref="Q9:Q11"/>
    <mergeCell ref="T9:T11"/>
    <mergeCell ref="U9:U11"/>
    <mergeCell ref="T6:T8"/>
    <mergeCell ref="A49:D49"/>
    <mergeCell ref="N49:U49"/>
    <mergeCell ref="B21:B23"/>
    <mergeCell ref="I21:I23"/>
    <mergeCell ref="J21:J23"/>
    <mergeCell ref="P21:P23"/>
    <mergeCell ref="B24:B26"/>
    <mergeCell ref="I24:I26"/>
    <mergeCell ref="J24:J26"/>
    <mergeCell ref="P24:P26"/>
    <mergeCell ref="P27:P29"/>
    <mergeCell ref="Q27:Q29"/>
    <mergeCell ref="I9:I11"/>
    <mergeCell ref="Q15:Q17"/>
    <mergeCell ref="T15:T17"/>
    <mergeCell ref="U15:U17"/>
    <mergeCell ref="Q12:Q14"/>
    <mergeCell ref="T12:T14"/>
    <mergeCell ref="U12:U14"/>
    <mergeCell ref="U18:U20"/>
    <mergeCell ref="S4:S5"/>
    <mergeCell ref="T4:T5"/>
    <mergeCell ref="T27:T29"/>
    <mergeCell ref="J33:J35"/>
    <mergeCell ref="P33:P35"/>
    <mergeCell ref="K4:Q4"/>
    <mergeCell ref="R4:R5"/>
    <mergeCell ref="Q21:Q23"/>
    <mergeCell ref="Q6:Q8"/>
    <mergeCell ref="J12:J14"/>
    <mergeCell ref="B15:B17"/>
    <mergeCell ref="I15:I17"/>
    <mergeCell ref="J15:J17"/>
    <mergeCell ref="P15:P17"/>
    <mergeCell ref="B12:B14"/>
    <mergeCell ref="I12:I14"/>
    <mergeCell ref="P12:P14"/>
    <mergeCell ref="A4:A5"/>
    <mergeCell ref="B4:B5"/>
    <mergeCell ref="C4:C5"/>
    <mergeCell ref="D4:J4"/>
    <mergeCell ref="A1:U1"/>
    <mergeCell ref="D2:J2"/>
    <mergeCell ref="K2:Q2"/>
    <mergeCell ref="D3:J3"/>
    <mergeCell ref="K3:Q3"/>
    <mergeCell ref="U4:U5"/>
  </mergeCells>
  <printOptions/>
  <pageMargins left="0.19" right="0.5" top="0.41" bottom="0.28" header="0.2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92" zoomScaleNormal="92" zoomScalePageLayoutView="0" workbookViewId="0" topLeftCell="A5">
      <selection activeCell="R45" sqref="R45:R46"/>
    </sheetView>
  </sheetViews>
  <sheetFormatPr defaultColWidth="9.140625" defaultRowHeight="12.75"/>
  <cols>
    <col min="1" max="1" width="3.00390625" style="3" customWidth="1"/>
    <col min="2" max="2" width="14.140625" style="4" customWidth="1"/>
    <col min="3" max="3" width="27.57421875" style="1" customWidth="1"/>
    <col min="4" max="4" width="5.421875" style="1" customWidth="1"/>
    <col min="5" max="5" width="6.7109375" style="1" customWidth="1"/>
    <col min="6" max="6" width="5.421875" style="1" customWidth="1"/>
    <col min="7" max="7" width="4.00390625" style="1" customWidth="1"/>
    <col min="8" max="8" width="6.421875" style="1" customWidth="1"/>
    <col min="9" max="9" width="5.140625" style="1" customWidth="1"/>
    <col min="10" max="10" width="5.421875" style="1" customWidth="1"/>
    <col min="11" max="11" width="6.7109375" style="1" customWidth="1"/>
    <col min="12" max="12" width="5.421875" style="1" customWidth="1"/>
    <col min="13" max="13" width="5.00390625" style="1" customWidth="1"/>
    <col min="14" max="14" width="6.421875" style="1" customWidth="1"/>
    <col min="15" max="15" width="5.140625" style="1" customWidth="1"/>
    <col min="16" max="16" width="7.8515625" style="1" customWidth="1"/>
    <col min="17" max="17" width="6.28125" style="3" customWidth="1"/>
    <col min="18" max="19" width="5.140625" style="1" customWidth="1"/>
    <col min="20" max="16384" width="9.140625" style="1" customWidth="1"/>
  </cols>
  <sheetData>
    <row r="1" spans="1:19" ht="26.25" customHeight="1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8" customHeight="1">
      <c r="A2" s="18"/>
      <c r="B2" s="63" t="s">
        <v>106</v>
      </c>
      <c r="C2" s="63"/>
      <c r="D2" s="18"/>
      <c r="E2" s="63" t="s">
        <v>107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1.75" customHeight="1">
      <c r="A3" s="18"/>
      <c r="B3" s="48" t="s">
        <v>108</v>
      </c>
      <c r="C3" s="48"/>
      <c r="D3" s="48"/>
      <c r="E3" s="48"/>
      <c r="F3" s="48"/>
      <c r="G3" s="48"/>
      <c r="H3" s="48"/>
      <c r="I3" s="23"/>
      <c r="J3" s="23"/>
      <c r="K3" s="23"/>
      <c r="L3" s="23"/>
      <c r="M3" s="39"/>
      <c r="N3" s="39"/>
      <c r="O3" s="39"/>
      <c r="P3" s="39"/>
      <c r="Q3" s="39"/>
      <c r="R3" s="39"/>
      <c r="S3" s="39"/>
    </row>
    <row r="4" spans="1:19" ht="19.5" customHeight="1">
      <c r="A4" s="40" t="s">
        <v>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 customHeight="1">
      <c r="A5" s="45" t="s">
        <v>1</v>
      </c>
      <c r="B5" s="45" t="s">
        <v>2</v>
      </c>
      <c r="C5" s="45" t="s">
        <v>3</v>
      </c>
      <c r="D5" s="45" t="s">
        <v>74</v>
      </c>
      <c r="E5" s="45"/>
      <c r="F5" s="45"/>
      <c r="G5" s="45"/>
      <c r="H5" s="45"/>
      <c r="I5" s="45"/>
      <c r="J5" s="45" t="s">
        <v>75</v>
      </c>
      <c r="K5" s="45"/>
      <c r="L5" s="45"/>
      <c r="M5" s="45"/>
      <c r="N5" s="45"/>
      <c r="O5" s="45"/>
      <c r="P5" s="45" t="s">
        <v>70</v>
      </c>
      <c r="Q5" s="45" t="s">
        <v>7</v>
      </c>
      <c r="R5" s="45" t="s">
        <v>8</v>
      </c>
      <c r="S5" s="45" t="s">
        <v>9</v>
      </c>
    </row>
    <row r="6" spans="1:19" ht="12.75" customHeight="1">
      <c r="A6" s="45"/>
      <c r="B6" s="45"/>
      <c r="C6" s="45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45"/>
      <c r="Q6" s="45"/>
      <c r="R6" s="45"/>
      <c r="S6" s="45"/>
    </row>
    <row r="7" spans="1:19" ht="10.5" customHeight="1">
      <c r="A7" s="5">
        <v>1</v>
      </c>
      <c r="B7" s="64" t="s">
        <v>109</v>
      </c>
      <c r="C7" s="24" t="s">
        <v>25</v>
      </c>
      <c r="D7" s="25">
        <v>0.15</v>
      </c>
      <c r="E7" s="19"/>
      <c r="F7" s="19">
        <v>10</v>
      </c>
      <c r="G7" s="19">
        <v>10</v>
      </c>
      <c r="H7" s="57">
        <v>44</v>
      </c>
      <c r="I7" s="57">
        <v>9</v>
      </c>
      <c r="J7" s="25">
        <v>0.7</v>
      </c>
      <c r="K7" s="19"/>
      <c r="L7" s="19">
        <v>11</v>
      </c>
      <c r="M7" s="19">
        <v>11</v>
      </c>
      <c r="N7" s="57">
        <v>17</v>
      </c>
      <c r="O7" s="65" t="s">
        <v>101</v>
      </c>
      <c r="P7" s="25">
        <v>0.85</v>
      </c>
      <c r="Q7" s="26"/>
      <c r="R7" s="57">
        <v>61</v>
      </c>
      <c r="S7" s="57">
        <v>7</v>
      </c>
    </row>
    <row r="8" spans="1:19" ht="10.5" customHeight="1">
      <c r="A8" s="5">
        <v>2</v>
      </c>
      <c r="B8" s="64"/>
      <c r="C8" s="24" t="s">
        <v>27</v>
      </c>
      <c r="D8" s="25">
        <v>0</v>
      </c>
      <c r="E8" s="19"/>
      <c r="F8" s="19">
        <v>34</v>
      </c>
      <c r="G8" s="19">
        <v>34</v>
      </c>
      <c r="H8" s="57"/>
      <c r="I8" s="57"/>
      <c r="J8" s="25">
        <v>2.11</v>
      </c>
      <c r="K8" s="19"/>
      <c r="L8" s="19">
        <v>6</v>
      </c>
      <c r="M8" s="19">
        <v>6</v>
      </c>
      <c r="N8" s="57"/>
      <c r="O8" s="65"/>
      <c r="P8" s="25">
        <v>2.11</v>
      </c>
      <c r="Q8" s="26"/>
      <c r="R8" s="57"/>
      <c r="S8" s="57"/>
    </row>
    <row r="9" spans="1:19" ht="10.5" customHeight="1">
      <c r="A9" s="5">
        <v>3</v>
      </c>
      <c r="B9" s="64" t="s">
        <v>110</v>
      </c>
      <c r="C9" s="24" t="s">
        <v>26</v>
      </c>
      <c r="D9" s="25">
        <v>0</v>
      </c>
      <c r="E9" s="19"/>
      <c r="F9" s="19">
        <v>34</v>
      </c>
      <c r="G9" s="19">
        <v>34</v>
      </c>
      <c r="H9" s="57">
        <v>36</v>
      </c>
      <c r="I9" s="66" t="s">
        <v>98</v>
      </c>
      <c r="J9" s="25">
        <v>0.26</v>
      </c>
      <c r="K9" s="19"/>
      <c r="L9" s="19">
        <v>15</v>
      </c>
      <c r="M9" s="19">
        <v>15</v>
      </c>
      <c r="N9" s="57">
        <v>20</v>
      </c>
      <c r="O9" s="65" t="s">
        <v>100</v>
      </c>
      <c r="P9" s="25">
        <v>0.26</v>
      </c>
      <c r="Q9" s="26"/>
      <c r="R9" s="57">
        <v>56</v>
      </c>
      <c r="S9" s="57">
        <v>5</v>
      </c>
    </row>
    <row r="10" spans="1:19" ht="10.5" customHeight="1">
      <c r="A10" s="5">
        <v>4</v>
      </c>
      <c r="B10" s="64"/>
      <c r="C10" s="24" t="s">
        <v>130</v>
      </c>
      <c r="D10" s="25">
        <v>1.212</v>
      </c>
      <c r="E10" s="19"/>
      <c r="F10" s="19">
        <v>2</v>
      </c>
      <c r="G10" s="35">
        <v>2</v>
      </c>
      <c r="H10" s="57"/>
      <c r="I10" s="66"/>
      <c r="J10" s="25">
        <v>2.2</v>
      </c>
      <c r="K10" s="19"/>
      <c r="L10" s="19">
        <v>5</v>
      </c>
      <c r="M10" s="19">
        <v>5</v>
      </c>
      <c r="N10" s="57"/>
      <c r="O10" s="65"/>
      <c r="P10" s="25">
        <v>3.412</v>
      </c>
      <c r="Q10" s="26"/>
      <c r="R10" s="57"/>
      <c r="S10" s="57"/>
    </row>
    <row r="11" spans="1:19" ht="10.5" customHeight="1">
      <c r="A11" s="5">
        <v>5</v>
      </c>
      <c r="B11" s="64" t="s">
        <v>111</v>
      </c>
      <c r="C11" s="24" t="s">
        <v>131</v>
      </c>
      <c r="D11" s="25">
        <v>0.148</v>
      </c>
      <c r="E11" s="19"/>
      <c r="F11" s="19">
        <v>11</v>
      </c>
      <c r="G11" s="19">
        <v>11</v>
      </c>
      <c r="H11" s="57">
        <v>27</v>
      </c>
      <c r="I11" s="66" t="s">
        <v>155</v>
      </c>
      <c r="J11" s="25">
        <v>0</v>
      </c>
      <c r="K11" s="19"/>
      <c r="L11" s="19">
        <v>34</v>
      </c>
      <c r="M11" s="19">
        <v>34</v>
      </c>
      <c r="N11" s="57">
        <v>68</v>
      </c>
      <c r="O11" s="67" t="s">
        <v>158</v>
      </c>
      <c r="P11" s="25">
        <v>0.148</v>
      </c>
      <c r="Q11" s="26"/>
      <c r="R11" s="57">
        <v>95</v>
      </c>
      <c r="S11" s="57">
        <v>10</v>
      </c>
    </row>
    <row r="12" spans="1:19" ht="10.5" customHeight="1">
      <c r="A12" s="5">
        <v>6</v>
      </c>
      <c r="B12" s="64"/>
      <c r="C12" s="24" t="s">
        <v>132</v>
      </c>
      <c r="D12" s="25">
        <v>0.079</v>
      </c>
      <c r="E12" s="19"/>
      <c r="F12" s="19">
        <v>16</v>
      </c>
      <c r="G12" s="19">
        <v>16</v>
      </c>
      <c r="H12" s="57"/>
      <c r="I12" s="66"/>
      <c r="J12" s="25">
        <v>0</v>
      </c>
      <c r="K12" s="19"/>
      <c r="L12" s="19">
        <v>34</v>
      </c>
      <c r="M12" s="19">
        <v>34</v>
      </c>
      <c r="N12" s="57"/>
      <c r="O12" s="57"/>
      <c r="P12" s="25">
        <v>0.079</v>
      </c>
      <c r="Q12" s="26"/>
      <c r="R12" s="57"/>
      <c r="S12" s="57"/>
    </row>
    <row r="13" spans="1:19" ht="10.5" customHeight="1">
      <c r="A13" s="5">
        <v>7</v>
      </c>
      <c r="B13" s="64" t="s">
        <v>112</v>
      </c>
      <c r="C13" s="24" t="s">
        <v>133</v>
      </c>
      <c r="D13" s="25">
        <v>0</v>
      </c>
      <c r="E13" s="19"/>
      <c r="F13" s="19">
        <v>34</v>
      </c>
      <c r="G13" s="19">
        <v>34</v>
      </c>
      <c r="H13" s="57">
        <v>68</v>
      </c>
      <c r="I13" s="66" t="s">
        <v>156</v>
      </c>
      <c r="J13" s="25">
        <v>0</v>
      </c>
      <c r="K13" s="19"/>
      <c r="L13" s="19">
        <v>34</v>
      </c>
      <c r="M13" s="19">
        <v>34</v>
      </c>
      <c r="N13" s="57">
        <v>68</v>
      </c>
      <c r="O13" s="66" t="s">
        <v>158</v>
      </c>
      <c r="P13" s="25">
        <v>0</v>
      </c>
      <c r="Q13" s="26"/>
      <c r="R13" s="57">
        <v>136</v>
      </c>
      <c r="S13" s="57"/>
    </row>
    <row r="14" spans="1:19" ht="10.5" customHeight="1">
      <c r="A14" s="5">
        <v>8</v>
      </c>
      <c r="B14" s="64"/>
      <c r="C14" s="24" t="s">
        <v>175</v>
      </c>
      <c r="D14" s="25">
        <v>0</v>
      </c>
      <c r="E14" s="19"/>
      <c r="F14" s="19">
        <v>34</v>
      </c>
      <c r="G14" s="19">
        <v>34</v>
      </c>
      <c r="H14" s="57"/>
      <c r="I14" s="66"/>
      <c r="J14" s="25">
        <v>0</v>
      </c>
      <c r="K14" s="19"/>
      <c r="L14" s="19">
        <v>34</v>
      </c>
      <c r="M14" s="19">
        <v>34</v>
      </c>
      <c r="N14" s="57"/>
      <c r="O14" s="66"/>
      <c r="P14" s="25">
        <v>0</v>
      </c>
      <c r="Q14" s="26"/>
      <c r="R14" s="57"/>
      <c r="S14" s="57"/>
    </row>
    <row r="15" spans="1:19" ht="10.5" customHeight="1">
      <c r="A15" s="5">
        <v>9</v>
      </c>
      <c r="B15" s="64" t="s">
        <v>113</v>
      </c>
      <c r="C15" s="24" t="s">
        <v>184</v>
      </c>
      <c r="D15" s="25">
        <v>0</v>
      </c>
      <c r="E15" s="19"/>
      <c r="F15" s="19">
        <v>34</v>
      </c>
      <c r="G15" s="19">
        <v>34</v>
      </c>
      <c r="H15" s="57">
        <v>0</v>
      </c>
      <c r="I15" s="58" t="s">
        <v>171</v>
      </c>
      <c r="J15" s="25">
        <v>0</v>
      </c>
      <c r="K15" s="19"/>
      <c r="L15" s="19">
        <v>34</v>
      </c>
      <c r="M15" s="19">
        <v>34</v>
      </c>
      <c r="N15" s="57">
        <v>0</v>
      </c>
      <c r="O15" s="58" t="s">
        <v>171</v>
      </c>
      <c r="P15" s="25">
        <v>0</v>
      </c>
      <c r="Q15" s="26"/>
      <c r="R15" s="57">
        <v>0</v>
      </c>
      <c r="S15" s="57"/>
    </row>
    <row r="16" spans="1:19" ht="10.5" customHeight="1">
      <c r="A16" s="5">
        <v>10</v>
      </c>
      <c r="B16" s="64"/>
      <c r="C16" s="24"/>
      <c r="D16" s="25"/>
      <c r="E16" s="19"/>
      <c r="F16" s="19"/>
      <c r="G16" s="19"/>
      <c r="H16" s="57"/>
      <c r="I16" s="59"/>
      <c r="J16" s="25"/>
      <c r="K16" s="19"/>
      <c r="L16" s="19"/>
      <c r="M16" s="19"/>
      <c r="N16" s="57"/>
      <c r="O16" s="59"/>
      <c r="P16" s="25"/>
      <c r="Q16" s="26"/>
      <c r="R16" s="57"/>
      <c r="S16" s="57"/>
    </row>
    <row r="17" spans="1:19" ht="10.5" customHeight="1">
      <c r="A17" s="5">
        <v>11</v>
      </c>
      <c r="B17" s="64" t="s">
        <v>114</v>
      </c>
      <c r="C17" s="24" t="s">
        <v>134</v>
      </c>
      <c r="D17" s="25">
        <v>0</v>
      </c>
      <c r="E17" s="19"/>
      <c r="F17" s="19">
        <v>34</v>
      </c>
      <c r="G17" s="19">
        <v>34</v>
      </c>
      <c r="H17" s="57">
        <v>68</v>
      </c>
      <c r="I17" s="58" t="s">
        <v>156</v>
      </c>
      <c r="J17" s="25"/>
      <c r="K17" s="19"/>
      <c r="L17" s="19">
        <v>34</v>
      </c>
      <c r="M17" s="19">
        <v>34</v>
      </c>
      <c r="N17" s="57">
        <v>68</v>
      </c>
      <c r="O17" s="66" t="s">
        <v>158</v>
      </c>
      <c r="P17" s="25">
        <v>0</v>
      </c>
      <c r="Q17" s="26"/>
      <c r="R17" s="57">
        <v>136</v>
      </c>
      <c r="S17" s="67"/>
    </row>
    <row r="18" spans="1:19" ht="10.5" customHeight="1">
      <c r="A18" s="5">
        <v>12</v>
      </c>
      <c r="B18" s="64"/>
      <c r="C18" s="27" t="s">
        <v>135</v>
      </c>
      <c r="D18" s="25">
        <v>0</v>
      </c>
      <c r="E18" s="19"/>
      <c r="F18" s="19">
        <v>34</v>
      </c>
      <c r="G18" s="19">
        <v>34</v>
      </c>
      <c r="H18" s="57"/>
      <c r="I18" s="59"/>
      <c r="J18" s="25"/>
      <c r="K18" s="19"/>
      <c r="L18" s="19">
        <v>34</v>
      </c>
      <c r="M18" s="19">
        <v>34</v>
      </c>
      <c r="N18" s="57"/>
      <c r="O18" s="66"/>
      <c r="P18" s="25">
        <v>0</v>
      </c>
      <c r="Q18" s="26"/>
      <c r="R18" s="57"/>
      <c r="S18" s="57"/>
    </row>
    <row r="19" spans="1:19" ht="10.5" customHeight="1">
      <c r="A19" s="5">
        <v>13</v>
      </c>
      <c r="B19" s="64" t="s">
        <v>127</v>
      </c>
      <c r="C19" s="24" t="s">
        <v>176</v>
      </c>
      <c r="D19" s="25">
        <v>0</v>
      </c>
      <c r="E19" s="19"/>
      <c r="F19" s="19">
        <v>34</v>
      </c>
      <c r="G19" s="19">
        <v>34</v>
      </c>
      <c r="H19" s="57">
        <v>64</v>
      </c>
      <c r="I19" s="58" t="s">
        <v>156</v>
      </c>
      <c r="J19" s="25">
        <v>0</v>
      </c>
      <c r="K19" s="19"/>
      <c r="L19" s="19">
        <v>34</v>
      </c>
      <c r="M19" s="19">
        <v>34</v>
      </c>
      <c r="N19" s="57">
        <v>64</v>
      </c>
      <c r="O19" s="66" t="s">
        <v>171</v>
      </c>
      <c r="P19" s="25">
        <v>0</v>
      </c>
      <c r="Q19" s="26"/>
      <c r="R19" s="57">
        <v>0</v>
      </c>
      <c r="S19" s="57"/>
    </row>
    <row r="20" spans="1:19" ht="10.5" customHeight="1">
      <c r="A20" s="5">
        <v>14</v>
      </c>
      <c r="B20" s="64"/>
      <c r="C20" s="27"/>
      <c r="D20" s="25"/>
      <c r="E20" s="19"/>
      <c r="F20" s="19"/>
      <c r="G20" s="19"/>
      <c r="H20" s="57"/>
      <c r="I20" s="59"/>
      <c r="J20" s="25"/>
      <c r="K20" s="19"/>
      <c r="L20" s="19"/>
      <c r="M20" s="19"/>
      <c r="N20" s="57"/>
      <c r="O20" s="66"/>
      <c r="P20" s="25"/>
      <c r="Q20" s="26"/>
      <c r="R20" s="57"/>
      <c r="S20" s="57"/>
    </row>
    <row r="21" spans="1:19" ht="10.5" customHeight="1">
      <c r="A21" s="5">
        <v>15</v>
      </c>
      <c r="B21" s="64" t="s">
        <v>115</v>
      </c>
      <c r="C21" s="24" t="s">
        <v>136</v>
      </c>
      <c r="D21" s="25">
        <v>0.18</v>
      </c>
      <c r="E21" s="19"/>
      <c r="F21" s="19">
        <v>9</v>
      </c>
      <c r="G21" s="19">
        <v>9</v>
      </c>
      <c r="H21" s="57">
        <v>17</v>
      </c>
      <c r="I21" s="66" t="s">
        <v>157</v>
      </c>
      <c r="J21" s="25">
        <v>0.75</v>
      </c>
      <c r="K21" s="19"/>
      <c r="L21" s="19">
        <v>10</v>
      </c>
      <c r="M21" s="19">
        <v>10</v>
      </c>
      <c r="N21" s="57">
        <v>44</v>
      </c>
      <c r="O21" s="66" t="s">
        <v>98</v>
      </c>
      <c r="P21" s="25">
        <v>0.93</v>
      </c>
      <c r="Q21" s="26"/>
      <c r="R21" s="57">
        <v>61</v>
      </c>
      <c r="S21" s="66" t="s">
        <v>98</v>
      </c>
    </row>
    <row r="22" spans="1:19" ht="10.5" customHeight="1">
      <c r="A22" s="5">
        <v>16</v>
      </c>
      <c r="B22" s="64"/>
      <c r="C22" s="24" t="s">
        <v>170</v>
      </c>
      <c r="D22" s="25">
        <v>0.203</v>
      </c>
      <c r="E22" s="19"/>
      <c r="F22" s="19">
        <v>8</v>
      </c>
      <c r="G22" s="19">
        <v>8</v>
      </c>
      <c r="H22" s="57"/>
      <c r="I22" s="66"/>
      <c r="J22" s="25">
        <v>0</v>
      </c>
      <c r="K22" s="19"/>
      <c r="L22" s="19">
        <v>34</v>
      </c>
      <c r="M22" s="19">
        <v>34</v>
      </c>
      <c r="N22" s="57"/>
      <c r="O22" s="66"/>
      <c r="P22" s="25">
        <v>0.203</v>
      </c>
      <c r="Q22" s="26"/>
      <c r="R22" s="57"/>
      <c r="S22" s="66"/>
    </row>
    <row r="23" spans="1:19" ht="10.5" customHeight="1">
      <c r="A23" s="5">
        <v>17</v>
      </c>
      <c r="B23" s="64" t="s">
        <v>116</v>
      </c>
      <c r="C23" s="24" t="s">
        <v>137</v>
      </c>
      <c r="D23" s="25">
        <v>0.135</v>
      </c>
      <c r="E23" s="19"/>
      <c r="F23" s="19">
        <v>13</v>
      </c>
      <c r="G23" s="19">
        <v>13</v>
      </c>
      <c r="H23" s="57">
        <v>14</v>
      </c>
      <c r="I23" s="68" t="s">
        <v>100</v>
      </c>
      <c r="J23" s="25">
        <v>1.845</v>
      </c>
      <c r="K23" s="19"/>
      <c r="L23" s="19">
        <v>7</v>
      </c>
      <c r="M23" s="19">
        <v>7</v>
      </c>
      <c r="N23" s="57">
        <v>21</v>
      </c>
      <c r="O23" s="66" t="s">
        <v>91</v>
      </c>
      <c r="P23" s="25">
        <v>1.9</v>
      </c>
      <c r="Q23" s="26"/>
      <c r="R23" s="57">
        <v>35</v>
      </c>
      <c r="S23" s="65" t="s">
        <v>94</v>
      </c>
    </row>
    <row r="24" spans="1:19" ht="10.5" customHeight="1">
      <c r="A24" s="5">
        <v>18</v>
      </c>
      <c r="B24" s="64"/>
      <c r="C24" s="24" t="s">
        <v>138</v>
      </c>
      <c r="D24" s="25">
        <v>1.794</v>
      </c>
      <c r="E24" s="19"/>
      <c r="F24" s="19">
        <v>1</v>
      </c>
      <c r="G24" s="35">
        <v>1</v>
      </c>
      <c r="H24" s="57"/>
      <c r="I24" s="69"/>
      <c r="J24" s="25">
        <v>0.285</v>
      </c>
      <c r="K24" s="19"/>
      <c r="L24" s="19">
        <v>14</v>
      </c>
      <c r="M24" s="19">
        <v>14</v>
      </c>
      <c r="N24" s="57"/>
      <c r="O24" s="66"/>
      <c r="P24" s="25">
        <v>2.079</v>
      </c>
      <c r="Q24" s="26"/>
      <c r="R24" s="57"/>
      <c r="S24" s="65"/>
    </row>
    <row r="25" spans="1:19" ht="10.5" customHeight="1">
      <c r="A25" s="5">
        <v>19</v>
      </c>
      <c r="B25" s="64" t="s">
        <v>117</v>
      </c>
      <c r="C25" s="24" t="s">
        <v>139</v>
      </c>
      <c r="D25" s="25">
        <v>0.113</v>
      </c>
      <c r="E25" s="19"/>
      <c r="F25" s="19">
        <v>14</v>
      </c>
      <c r="G25" s="19">
        <v>14</v>
      </c>
      <c r="H25" s="57">
        <v>48</v>
      </c>
      <c r="I25" s="66" t="s">
        <v>99</v>
      </c>
      <c r="J25" s="25">
        <v>0.9</v>
      </c>
      <c r="K25" s="19"/>
      <c r="L25" s="19">
        <v>8</v>
      </c>
      <c r="M25" s="19">
        <v>8</v>
      </c>
      <c r="N25" s="57">
        <v>42</v>
      </c>
      <c r="O25" s="57">
        <v>7</v>
      </c>
      <c r="P25" s="25">
        <v>1.013</v>
      </c>
      <c r="Q25" s="26"/>
      <c r="R25" s="57">
        <v>90</v>
      </c>
      <c r="S25" s="57">
        <v>9</v>
      </c>
    </row>
    <row r="26" spans="1:19" ht="10.5" customHeight="1">
      <c r="A26" s="5">
        <v>20</v>
      </c>
      <c r="B26" s="64"/>
      <c r="C26" s="28" t="s">
        <v>140</v>
      </c>
      <c r="D26" s="25">
        <v>0</v>
      </c>
      <c r="E26" s="19"/>
      <c r="F26" s="19">
        <v>34</v>
      </c>
      <c r="G26" s="19">
        <v>34</v>
      </c>
      <c r="H26" s="57"/>
      <c r="I26" s="66"/>
      <c r="J26" s="25">
        <v>0</v>
      </c>
      <c r="K26" s="19"/>
      <c r="L26" s="19">
        <v>34</v>
      </c>
      <c r="M26" s="19">
        <v>34</v>
      </c>
      <c r="N26" s="57"/>
      <c r="O26" s="57"/>
      <c r="P26" s="25">
        <v>0</v>
      </c>
      <c r="Q26" s="26"/>
      <c r="R26" s="57"/>
      <c r="S26" s="57"/>
    </row>
    <row r="27" spans="1:19" ht="10.5" customHeight="1">
      <c r="A27" s="5">
        <v>21</v>
      </c>
      <c r="B27" s="64" t="s">
        <v>118</v>
      </c>
      <c r="C27" s="24" t="s">
        <v>141</v>
      </c>
      <c r="D27" s="25">
        <v>0</v>
      </c>
      <c r="E27" s="19"/>
      <c r="F27" s="19">
        <v>34</v>
      </c>
      <c r="G27" s="19">
        <v>34</v>
      </c>
      <c r="H27" s="57">
        <v>64</v>
      </c>
      <c r="I27" s="66" t="s">
        <v>171</v>
      </c>
      <c r="J27" s="25">
        <v>2.21</v>
      </c>
      <c r="K27" s="19"/>
      <c r="L27" s="19">
        <v>4</v>
      </c>
      <c r="M27" s="19">
        <v>4</v>
      </c>
      <c r="N27" s="57">
        <v>8</v>
      </c>
      <c r="O27" s="66" t="s">
        <v>171</v>
      </c>
      <c r="P27" s="25">
        <v>2.21</v>
      </c>
      <c r="Q27" s="26"/>
      <c r="R27" s="57">
        <v>0</v>
      </c>
      <c r="S27" s="57"/>
    </row>
    <row r="28" spans="1:19" ht="10.5" customHeight="1">
      <c r="A28" s="5">
        <v>22</v>
      </c>
      <c r="B28" s="64"/>
      <c r="C28" s="27"/>
      <c r="D28" s="25"/>
      <c r="E28" s="19"/>
      <c r="F28" s="19"/>
      <c r="G28" s="19"/>
      <c r="H28" s="57"/>
      <c r="I28" s="66"/>
      <c r="J28" s="25"/>
      <c r="K28" s="19"/>
      <c r="L28" s="19"/>
      <c r="M28" s="19"/>
      <c r="N28" s="57"/>
      <c r="O28" s="66"/>
      <c r="P28" s="25"/>
      <c r="Q28" s="26"/>
      <c r="R28" s="57"/>
      <c r="S28" s="57"/>
    </row>
    <row r="29" spans="1:19" ht="10.5" customHeight="1">
      <c r="A29" s="5">
        <v>23</v>
      </c>
      <c r="B29" s="64" t="s">
        <v>119</v>
      </c>
      <c r="C29" s="24" t="s">
        <v>142</v>
      </c>
      <c r="D29" s="25">
        <v>0</v>
      </c>
      <c r="E29" s="19"/>
      <c r="F29" s="19">
        <v>34</v>
      </c>
      <c r="G29" s="19">
        <v>34</v>
      </c>
      <c r="H29" s="57">
        <v>0</v>
      </c>
      <c r="I29" s="58" t="s">
        <v>171</v>
      </c>
      <c r="J29" s="25">
        <v>0</v>
      </c>
      <c r="K29" s="19"/>
      <c r="L29" s="19">
        <v>34</v>
      </c>
      <c r="M29" s="19">
        <v>34</v>
      </c>
      <c r="N29" s="57">
        <v>0</v>
      </c>
      <c r="O29" s="66" t="s">
        <v>171</v>
      </c>
      <c r="P29" s="25">
        <v>0</v>
      </c>
      <c r="Q29" s="26"/>
      <c r="R29" s="57">
        <v>0</v>
      </c>
      <c r="S29" s="70"/>
    </row>
    <row r="30" spans="1:19" ht="10.5" customHeight="1">
      <c r="A30" s="5">
        <v>24</v>
      </c>
      <c r="B30" s="64"/>
      <c r="C30" s="24"/>
      <c r="D30" s="25"/>
      <c r="E30" s="19"/>
      <c r="F30" s="19"/>
      <c r="G30" s="19"/>
      <c r="H30" s="57"/>
      <c r="I30" s="59"/>
      <c r="J30" s="25"/>
      <c r="K30" s="19"/>
      <c r="L30" s="19"/>
      <c r="M30" s="19"/>
      <c r="N30" s="57"/>
      <c r="O30" s="66"/>
      <c r="P30" s="25"/>
      <c r="Q30" s="26"/>
      <c r="R30" s="57"/>
      <c r="S30" s="62"/>
    </row>
    <row r="31" spans="1:19" ht="10.5" customHeight="1">
      <c r="A31" s="5">
        <v>25</v>
      </c>
      <c r="B31" s="64" t="s">
        <v>120</v>
      </c>
      <c r="C31" s="24" t="s">
        <v>143</v>
      </c>
      <c r="D31" s="25">
        <v>0</v>
      </c>
      <c r="E31" s="19"/>
      <c r="F31" s="19">
        <v>34</v>
      </c>
      <c r="G31" s="19">
        <v>34</v>
      </c>
      <c r="H31" s="57">
        <v>0</v>
      </c>
      <c r="I31" s="66" t="s">
        <v>171</v>
      </c>
      <c r="J31" s="25">
        <v>0</v>
      </c>
      <c r="K31" s="19"/>
      <c r="L31" s="19">
        <v>34</v>
      </c>
      <c r="M31" s="19">
        <v>34</v>
      </c>
      <c r="N31" s="57">
        <v>0</v>
      </c>
      <c r="O31" s="66" t="s">
        <v>171</v>
      </c>
      <c r="P31" s="25">
        <v>0</v>
      </c>
      <c r="Q31" s="26"/>
      <c r="R31" s="57">
        <v>0</v>
      </c>
      <c r="S31" s="61"/>
    </row>
    <row r="32" spans="1:19" ht="10.5" customHeight="1">
      <c r="A32" s="5">
        <v>26</v>
      </c>
      <c r="B32" s="64"/>
      <c r="C32" s="27"/>
      <c r="D32" s="25"/>
      <c r="E32" s="19"/>
      <c r="F32" s="19"/>
      <c r="G32" s="19"/>
      <c r="H32" s="57"/>
      <c r="I32" s="66"/>
      <c r="J32" s="25"/>
      <c r="K32" s="19"/>
      <c r="L32" s="19"/>
      <c r="M32" s="19"/>
      <c r="N32" s="57"/>
      <c r="O32" s="66"/>
      <c r="P32" s="25"/>
      <c r="Q32" s="26"/>
      <c r="R32" s="57"/>
      <c r="S32" s="62"/>
    </row>
    <row r="33" spans="1:19" ht="10.5" customHeight="1">
      <c r="A33" s="5">
        <v>27</v>
      </c>
      <c r="B33" s="64" t="s">
        <v>121</v>
      </c>
      <c r="C33" s="24" t="s">
        <v>144</v>
      </c>
      <c r="D33" s="25">
        <v>1.19</v>
      </c>
      <c r="E33" s="19"/>
      <c r="F33" s="19">
        <v>3</v>
      </c>
      <c r="G33" s="35">
        <v>3</v>
      </c>
      <c r="H33" s="57">
        <v>9</v>
      </c>
      <c r="I33" s="71">
        <v>1</v>
      </c>
      <c r="J33" s="25">
        <v>0</v>
      </c>
      <c r="K33" s="19"/>
      <c r="L33" s="19">
        <v>34</v>
      </c>
      <c r="M33" s="19">
        <v>34</v>
      </c>
      <c r="N33" s="57">
        <v>35</v>
      </c>
      <c r="O33" s="57">
        <v>6</v>
      </c>
      <c r="P33" s="25">
        <v>1.19</v>
      </c>
      <c r="Q33" s="26"/>
      <c r="R33" s="57">
        <v>44</v>
      </c>
      <c r="S33" s="57">
        <v>4</v>
      </c>
    </row>
    <row r="34" spans="1:19" ht="10.5" customHeight="1">
      <c r="A34" s="5">
        <v>28</v>
      </c>
      <c r="B34" s="64"/>
      <c r="C34" s="24" t="s">
        <v>145</v>
      </c>
      <c r="D34" s="25">
        <v>0.617</v>
      </c>
      <c r="E34" s="19"/>
      <c r="F34" s="19">
        <v>6</v>
      </c>
      <c r="G34" s="19">
        <v>6</v>
      </c>
      <c r="H34" s="57"/>
      <c r="I34" s="71"/>
      <c r="J34" s="25">
        <v>3.85</v>
      </c>
      <c r="K34" s="19"/>
      <c r="L34" s="19">
        <v>1</v>
      </c>
      <c r="M34" s="35">
        <v>1</v>
      </c>
      <c r="N34" s="57"/>
      <c r="O34" s="57"/>
      <c r="P34" s="25">
        <v>4.467</v>
      </c>
      <c r="Q34" s="26"/>
      <c r="R34" s="57"/>
      <c r="S34" s="57"/>
    </row>
    <row r="35" spans="1:19" ht="10.5" customHeight="1">
      <c r="A35" s="5">
        <v>29</v>
      </c>
      <c r="B35" s="64" t="s">
        <v>122</v>
      </c>
      <c r="C35" s="27" t="s">
        <v>146</v>
      </c>
      <c r="D35" s="25">
        <v>0.812</v>
      </c>
      <c r="E35" s="19"/>
      <c r="F35" s="19">
        <v>5</v>
      </c>
      <c r="G35" s="19">
        <v>5</v>
      </c>
      <c r="H35" s="57">
        <v>12</v>
      </c>
      <c r="I35" s="68" t="s">
        <v>101</v>
      </c>
      <c r="J35" s="25">
        <v>0.435</v>
      </c>
      <c r="K35" s="19"/>
      <c r="L35" s="19">
        <v>13</v>
      </c>
      <c r="M35" s="19">
        <v>13</v>
      </c>
      <c r="N35" s="57">
        <v>47</v>
      </c>
      <c r="O35" s="58" t="s">
        <v>159</v>
      </c>
      <c r="P35" s="25">
        <v>1.247</v>
      </c>
      <c r="Q35" s="26"/>
      <c r="R35" s="57">
        <v>59</v>
      </c>
      <c r="S35" s="61">
        <v>6</v>
      </c>
    </row>
    <row r="36" spans="1:19" ht="10.5" customHeight="1">
      <c r="A36" s="5">
        <v>30</v>
      </c>
      <c r="B36" s="64"/>
      <c r="C36" s="24" t="s">
        <v>147</v>
      </c>
      <c r="D36" s="25">
        <v>0.294</v>
      </c>
      <c r="E36" s="19"/>
      <c r="F36" s="19">
        <v>7</v>
      </c>
      <c r="G36" s="19">
        <v>7</v>
      </c>
      <c r="H36" s="57"/>
      <c r="I36" s="69"/>
      <c r="J36" s="25">
        <v>0</v>
      </c>
      <c r="K36" s="19"/>
      <c r="L36" s="19">
        <v>34</v>
      </c>
      <c r="M36" s="19">
        <v>34</v>
      </c>
      <c r="N36" s="57"/>
      <c r="O36" s="59"/>
      <c r="P36" s="25">
        <v>0.294</v>
      </c>
      <c r="Q36" s="19"/>
      <c r="R36" s="57"/>
      <c r="S36" s="62"/>
    </row>
    <row r="37" spans="1:19" ht="10.5" customHeight="1">
      <c r="A37" s="5">
        <v>31</v>
      </c>
      <c r="B37" s="64" t="s">
        <v>123</v>
      </c>
      <c r="C37" s="27" t="s">
        <v>148</v>
      </c>
      <c r="D37" s="25">
        <v>0.142</v>
      </c>
      <c r="E37" s="19"/>
      <c r="F37" s="19">
        <v>12</v>
      </c>
      <c r="G37" s="19">
        <v>12</v>
      </c>
      <c r="H37" s="57">
        <v>16</v>
      </c>
      <c r="I37" s="58" t="s">
        <v>91</v>
      </c>
      <c r="J37" s="25">
        <v>0.67</v>
      </c>
      <c r="K37" s="19"/>
      <c r="L37" s="19">
        <v>12</v>
      </c>
      <c r="M37" s="19">
        <v>12</v>
      </c>
      <c r="N37" s="57">
        <v>21</v>
      </c>
      <c r="O37" s="66" t="s">
        <v>157</v>
      </c>
      <c r="P37" s="25">
        <v>0.812</v>
      </c>
      <c r="Q37" s="26"/>
      <c r="R37" s="85">
        <v>37</v>
      </c>
      <c r="S37" s="73">
        <v>3</v>
      </c>
    </row>
    <row r="38" spans="1:19" ht="10.5" customHeight="1">
      <c r="A38" s="5">
        <v>32</v>
      </c>
      <c r="B38" s="64"/>
      <c r="C38" s="24" t="s">
        <v>149</v>
      </c>
      <c r="D38" s="25">
        <v>0.98</v>
      </c>
      <c r="E38" s="19"/>
      <c r="F38" s="19">
        <v>4</v>
      </c>
      <c r="G38" s="19">
        <v>4</v>
      </c>
      <c r="H38" s="57"/>
      <c r="I38" s="59"/>
      <c r="J38" s="25">
        <v>0.88</v>
      </c>
      <c r="K38" s="19"/>
      <c r="L38" s="19">
        <v>9</v>
      </c>
      <c r="M38" s="19">
        <v>9</v>
      </c>
      <c r="N38" s="57"/>
      <c r="O38" s="66"/>
      <c r="P38" s="25">
        <v>1.86</v>
      </c>
      <c r="Q38" s="19"/>
      <c r="R38" s="85"/>
      <c r="S38" s="74"/>
    </row>
    <row r="39" spans="1:19" ht="10.5" customHeight="1">
      <c r="A39" s="5">
        <v>33</v>
      </c>
      <c r="B39" s="64" t="s">
        <v>124</v>
      </c>
      <c r="C39" s="27" t="s">
        <v>150</v>
      </c>
      <c r="D39" s="25">
        <v>0.04</v>
      </c>
      <c r="E39" s="19"/>
      <c r="F39" s="19">
        <v>17</v>
      </c>
      <c r="G39" s="19">
        <v>17</v>
      </c>
      <c r="H39" s="57">
        <v>32</v>
      </c>
      <c r="I39" s="58" t="s">
        <v>102</v>
      </c>
      <c r="J39" s="25">
        <v>3.105</v>
      </c>
      <c r="K39" s="19"/>
      <c r="L39" s="19">
        <v>2</v>
      </c>
      <c r="M39" s="35">
        <v>2</v>
      </c>
      <c r="N39" s="57">
        <v>5</v>
      </c>
      <c r="O39" s="65" t="s">
        <v>94</v>
      </c>
      <c r="P39" s="25">
        <v>3.145</v>
      </c>
      <c r="Q39" s="26"/>
      <c r="R39" s="85">
        <v>37</v>
      </c>
      <c r="S39" s="73">
        <v>2</v>
      </c>
    </row>
    <row r="40" spans="1:19" ht="10.5" customHeight="1">
      <c r="A40" s="5">
        <v>34</v>
      </c>
      <c r="B40" s="64"/>
      <c r="C40" s="24" t="s">
        <v>151</v>
      </c>
      <c r="D40" s="25">
        <v>0.092</v>
      </c>
      <c r="E40" s="19"/>
      <c r="F40" s="19">
        <v>15</v>
      </c>
      <c r="G40" s="19">
        <v>15</v>
      </c>
      <c r="H40" s="57"/>
      <c r="I40" s="59"/>
      <c r="J40" s="25">
        <v>2.87</v>
      </c>
      <c r="K40" s="19"/>
      <c r="L40" s="19">
        <v>3</v>
      </c>
      <c r="M40" s="35">
        <v>3</v>
      </c>
      <c r="N40" s="57"/>
      <c r="O40" s="65"/>
      <c r="P40" s="25">
        <v>2.962</v>
      </c>
      <c r="Q40" s="19"/>
      <c r="R40" s="85"/>
      <c r="S40" s="74"/>
    </row>
    <row r="41" spans="1:19" ht="10.5" customHeight="1">
      <c r="A41" s="5">
        <v>35</v>
      </c>
      <c r="B41" s="64" t="s">
        <v>125</v>
      </c>
      <c r="C41" s="27" t="s">
        <v>152</v>
      </c>
      <c r="D41" s="25">
        <v>0</v>
      </c>
      <c r="E41" s="19"/>
      <c r="F41" s="19">
        <v>34</v>
      </c>
      <c r="G41" s="19">
        <v>34</v>
      </c>
      <c r="H41" s="57">
        <v>68</v>
      </c>
      <c r="I41" s="58" t="s">
        <v>156</v>
      </c>
      <c r="J41" s="25">
        <v>0</v>
      </c>
      <c r="K41" s="19"/>
      <c r="L41" s="19">
        <v>34</v>
      </c>
      <c r="M41" s="19">
        <v>34</v>
      </c>
      <c r="N41" s="57">
        <v>50</v>
      </c>
      <c r="O41" s="66" t="s">
        <v>99</v>
      </c>
      <c r="P41" s="25">
        <v>0</v>
      </c>
      <c r="Q41" s="26"/>
      <c r="R41" s="57">
        <v>118</v>
      </c>
      <c r="S41" s="61">
        <v>11</v>
      </c>
    </row>
    <row r="42" spans="1:19" ht="10.5" customHeight="1">
      <c r="A42" s="5">
        <v>36</v>
      </c>
      <c r="B42" s="64"/>
      <c r="C42" s="24" t="s">
        <v>153</v>
      </c>
      <c r="D42" s="25">
        <v>0</v>
      </c>
      <c r="E42" s="19"/>
      <c r="F42" s="19">
        <v>34</v>
      </c>
      <c r="G42" s="19">
        <v>34</v>
      </c>
      <c r="H42" s="57"/>
      <c r="I42" s="59"/>
      <c r="J42" s="25">
        <v>0.19</v>
      </c>
      <c r="K42" s="19"/>
      <c r="L42" s="19">
        <v>16</v>
      </c>
      <c r="M42" s="19">
        <v>16</v>
      </c>
      <c r="N42" s="57"/>
      <c r="O42" s="66"/>
      <c r="P42" s="25">
        <v>0.19</v>
      </c>
      <c r="Q42" s="19"/>
      <c r="R42" s="57"/>
      <c r="S42" s="62"/>
    </row>
    <row r="43" spans="1:19" ht="10.5" customHeight="1">
      <c r="A43" s="5">
        <v>37</v>
      </c>
      <c r="B43" s="64" t="s">
        <v>126</v>
      </c>
      <c r="C43" s="27" t="s">
        <v>154</v>
      </c>
      <c r="D43" s="25">
        <v>0</v>
      </c>
      <c r="E43" s="19"/>
      <c r="F43" s="19">
        <v>34</v>
      </c>
      <c r="G43" s="19">
        <v>34</v>
      </c>
      <c r="H43" s="57">
        <v>0</v>
      </c>
      <c r="I43" s="58" t="s">
        <v>171</v>
      </c>
      <c r="J43" s="25">
        <v>0</v>
      </c>
      <c r="K43" s="19"/>
      <c r="L43" s="19"/>
      <c r="M43" s="19"/>
      <c r="N43" s="57">
        <v>0</v>
      </c>
      <c r="O43" s="58" t="s">
        <v>171</v>
      </c>
      <c r="P43" s="25">
        <v>0</v>
      </c>
      <c r="Q43" s="26"/>
      <c r="R43" s="57">
        <v>0</v>
      </c>
      <c r="S43" s="61"/>
    </row>
    <row r="44" spans="1:19" ht="10.5" customHeight="1">
      <c r="A44" s="5">
        <v>38</v>
      </c>
      <c r="B44" s="64"/>
      <c r="C44" s="24"/>
      <c r="D44" s="25"/>
      <c r="E44" s="19"/>
      <c r="F44" s="19"/>
      <c r="G44" s="19"/>
      <c r="H44" s="57"/>
      <c r="I44" s="59"/>
      <c r="J44" s="25"/>
      <c r="K44" s="19"/>
      <c r="L44" s="19"/>
      <c r="M44" s="19"/>
      <c r="N44" s="57"/>
      <c r="O44" s="59"/>
      <c r="P44" s="25"/>
      <c r="Q44" s="19"/>
      <c r="R44" s="57"/>
      <c r="S44" s="62"/>
    </row>
    <row r="45" spans="1:19" ht="10.5" customHeight="1">
      <c r="A45" s="5">
        <v>39</v>
      </c>
      <c r="B45" s="55" t="s">
        <v>57</v>
      </c>
      <c r="C45" s="27" t="s">
        <v>129</v>
      </c>
      <c r="D45" s="25">
        <v>0</v>
      </c>
      <c r="E45" s="19"/>
      <c r="F45" s="19">
        <v>34</v>
      </c>
      <c r="G45" s="19">
        <v>34</v>
      </c>
      <c r="H45" s="57">
        <v>68</v>
      </c>
      <c r="I45" s="58" t="s">
        <v>156</v>
      </c>
      <c r="J45" s="25">
        <v>0</v>
      </c>
      <c r="K45" s="19"/>
      <c r="L45" s="19">
        <v>34</v>
      </c>
      <c r="M45" s="19">
        <v>34</v>
      </c>
      <c r="N45" s="57">
        <v>68</v>
      </c>
      <c r="O45" s="58" t="s">
        <v>156</v>
      </c>
      <c r="P45" s="25">
        <v>0</v>
      </c>
      <c r="Q45" s="26"/>
      <c r="R45" s="57">
        <v>136</v>
      </c>
      <c r="S45" s="61"/>
    </row>
    <row r="46" spans="1:19" ht="10.5" customHeight="1">
      <c r="A46" s="5">
        <v>40</v>
      </c>
      <c r="B46" s="56"/>
      <c r="C46" s="24" t="s">
        <v>128</v>
      </c>
      <c r="D46" s="25">
        <v>0</v>
      </c>
      <c r="E46" s="19"/>
      <c r="F46" s="19">
        <v>34</v>
      </c>
      <c r="G46" s="19">
        <v>34</v>
      </c>
      <c r="H46" s="57"/>
      <c r="I46" s="59"/>
      <c r="J46" s="25">
        <v>0</v>
      </c>
      <c r="K46" s="19"/>
      <c r="L46" s="19">
        <v>34</v>
      </c>
      <c r="M46" s="19">
        <v>34</v>
      </c>
      <c r="N46" s="57"/>
      <c r="O46" s="59"/>
      <c r="P46" s="25">
        <v>0</v>
      </c>
      <c r="Q46" s="19"/>
      <c r="R46" s="57"/>
      <c r="S46" s="62"/>
    </row>
    <row r="47" spans="1:19" ht="21.75" customHeight="1">
      <c r="A47" s="15"/>
      <c r="B47" s="15"/>
      <c r="C47" s="14"/>
      <c r="D47" s="90" t="s">
        <v>161</v>
      </c>
      <c r="E47" s="90"/>
      <c r="F47" s="90"/>
      <c r="G47" s="90"/>
      <c r="H47" s="90"/>
      <c r="I47" s="90"/>
      <c r="J47" s="29"/>
      <c r="K47" s="90" t="s">
        <v>162</v>
      </c>
      <c r="L47" s="90"/>
      <c r="M47" s="90"/>
      <c r="N47" s="90"/>
      <c r="O47" s="90"/>
      <c r="P47" s="90"/>
      <c r="Q47" s="90"/>
      <c r="R47" s="30"/>
      <c r="S47" s="30"/>
    </row>
    <row r="49" spans="1:19" ht="15">
      <c r="A49" s="48" t="s">
        <v>160</v>
      </c>
      <c r="B49" s="48"/>
      <c r="C49" s="48"/>
      <c r="D49" s="48"/>
      <c r="E49" s="48"/>
      <c r="F49" s="48"/>
      <c r="G49" s="48"/>
      <c r="H49" s="48"/>
      <c r="I49" s="48"/>
      <c r="L49" s="49"/>
      <c r="M49" s="54"/>
      <c r="N49" s="54"/>
      <c r="O49" s="54"/>
      <c r="P49" s="54"/>
      <c r="Q49" s="54"/>
      <c r="R49" s="54"/>
      <c r="S49" s="54"/>
    </row>
  </sheetData>
  <sheetProtection/>
  <mergeCells count="159">
    <mergeCell ref="S39:S40"/>
    <mergeCell ref="O39:O40"/>
    <mergeCell ref="R39:R40"/>
    <mergeCell ref="I41:I42"/>
    <mergeCell ref="N41:N42"/>
    <mergeCell ref="O41:O42"/>
    <mergeCell ref="R41:R42"/>
    <mergeCell ref="H37:H38"/>
    <mergeCell ref="I37:I38"/>
    <mergeCell ref="N37:N38"/>
    <mergeCell ref="B39:B40"/>
    <mergeCell ref="H39:H40"/>
    <mergeCell ref="I39:I40"/>
    <mergeCell ref="N39:N40"/>
    <mergeCell ref="L49:S49"/>
    <mergeCell ref="S35:S36"/>
    <mergeCell ref="R35:R36"/>
    <mergeCell ref="O35:O36"/>
    <mergeCell ref="N35:N36"/>
    <mergeCell ref="O37:O38"/>
    <mergeCell ref="K47:Q47"/>
    <mergeCell ref="S41:S42"/>
    <mergeCell ref="R37:R38"/>
    <mergeCell ref="S37:S38"/>
    <mergeCell ref="B41:B42"/>
    <mergeCell ref="H41:H42"/>
    <mergeCell ref="O33:O34"/>
    <mergeCell ref="H33:H34"/>
    <mergeCell ref="I33:I34"/>
    <mergeCell ref="N33:N34"/>
    <mergeCell ref="I35:I36"/>
    <mergeCell ref="H35:H36"/>
    <mergeCell ref="B35:B36"/>
    <mergeCell ref="B37:B38"/>
    <mergeCell ref="R33:R34"/>
    <mergeCell ref="S33:S34"/>
    <mergeCell ref="B43:B44"/>
    <mergeCell ref="H43:H44"/>
    <mergeCell ref="I43:I44"/>
    <mergeCell ref="N43:N44"/>
    <mergeCell ref="O43:O44"/>
    <mergeCell ref="R43:R44"/>
    <mergeCell ref="S43:S44"/>
    <mergeCell ref="B33:B34"/>
    <mergeCell ref="S29:S30"/>
    <mergeCell ref="B31:B32"/>
    <mergeCell ref="H31:H32"/>
    <mergeCell ref="I31:I32"/>
    <mergeCell ref="N31:N32"/>
    <mergeCell ref="O31:O32"/>
    <mergeCell ref="R31:R32"/>
    <mergeCell ref="S31:S32"/>
    <mergeCell ref="B29:B30"/>
    <mergeCell ref="H29:H30"/>
    <mergeCell ref="H27:H28"/>
    <mergeCell ref="I27:I28"/>
    <mergeCell ref="N27:N28"/>
    <mergeCell ref="O27:O28"/>
    <mergeCell ref="I29:I30"/>
    <mergeCell ref="N29:N30"/>
    <mergeCell ref="O29:O30"/>
    <mergeCell ref="R29:R30"/>
    <mergeCell ref="R27:R28"/>
    <mergeCell ref="S27:S28"/>
    <mergeCell ref="B25:B26"/>
    <mergeCell ref="H25:H26"/>
    <mergeCell ref="I25:I26"/>
    <mergeCell ref="N25:N26"/>
    <mergeCell ref="O25:O26"/>
    <mergeCell ref="R25:R26"/>
    <mergeCell ref="S25:S26"/>
    <mergeCell ref="B27:B28"/>
    <mergeCell ref="S21:S22"/>
    <mergeCell ref="B23:B24"/>
    <mergeCell ref="H23:H24"/>
    <mergeCell ref="I23:I24"/>
    <mergeCell ref="N23:N24"/>
    <mergeCell ref="O23:O24"/>
    <mergeCell ref="R23:R24"/>
    <mergeCell ref="S23:S24"/>
    <mergeCell ref="B21:B22"/>
    <mergeCell ref="H21:H22"/>
    <mergeCell ref="H19:H20"/>
    <mergeCell ref="I19:I20"/>
    <mergeCell ref="N19:N20"/>
    <mergeCell ref="O19:O20"/>
    <mergeCell ref="I21:I22"/>
    <mergeCell ref="N21:N22"/>
    <mergeCell ref="O21:O22"/>
    <mergeCell ref="R21:R22"/>
    <mergeCell ref="R19:R20"/>
    <mergeCell ref="S19:S20"/>
    <mergeCell ref="B17:B18"/>
    <mergeCell ref="H17:H18"/>
    <mergeCell ref="I17:I18"/>
    <mergeCell ref="N17:N18"/>
    <mergeCell ref="O17:O18"/>
    <mergeCell ref="R17:R18"/>
    <mergeCell ref="S17:S18"/>
    <mergeCell ref="B19:B20"/>
    <mergeCell ref="S13:S14"/>
    <mergeCell ref="B15:B16"/>
    <mergeCell ref="H15:H16"/>
    <mergeCell ref="I15:I16"/>
    <mergeCell ref="N15:N16"/>
    <mergeCell ref="O15:O16"/>
    <mergeCell ref="R15:R16"/>
    <mergeCell ref="S15:S16"/>
    <mergeCell ref="B13:B14"/>
    <mergeCell ref="R9:R10"/>
    <mergeCell ref="S9:S10"/>
    <mergeCell ref="H13:H14"/>
    <mergeCell ref="H11:H12"/>
    <mergeCell ref="I11:I12"/>
    <mergeCell ref="N11:N12"/>
    <mergeCell ref="O11:O12"/>
    <mergeCell ref="I13:I14"/>
    <mergeCell ref="N13:N14"/>
    <mergeCell ref="O13:O14"/>
    <mergeCell ref="I7:I8"/>
    <mergeCell ref="N7:N8"/>
    <mergeCell ref="R13:R14"/>
    <mergeCell ref="R11:R12"/>
    <mergeCell ref="S11:S12"/>
    <mergeCell ref="B9:B10"/>
    <mergeCell ref="H9:H10"/>
    <mergeCell ref="I9:I10"/>
    <mergeCell ref="N9:N10"/>
    <mergeCell ref="O9:O10"/>
    <mergeCell ref="A5:A6"/>
    <mergeCell ref="B5:B6"/>
    <mergeCell ref="C5:C6"/>
    <mergeCell ref="D5:I5"/>
    <mergeCell ref="S5:S6"/>
    <mergeCell ref="B11:B12"/>
    <mergeCell ref="O7:O8"/>
    <mergeCell ref="R7:R8"/>
    <mergeCell ref="S7:S8"/>
    <mergeCell ref="J5:O5"/>
    <mergeCell ref="S45:S46"/>
    <mergeCell ref="B2:C2"/>
    <mergeCell ref="E2:S2"/>
    <mergeCell ref="B3:H3"/>
    <mergeCell ref="M3:S3"/>
    <mergeCell ref="Q5:Q6"/>
    <mergeCell ref="R5:R6"/>
    <mergeCell ref="P5:P6"/>
    <mergeCell ref="B7:B8"/>
    <mergeCell ref="H7:H8"/>
    <mergeCell ref="A49:I49"/>
    <mergeCell ref="B45:B46"/>
    <mergeCell ref="H45:H46"/>
    <mergeCell ref="I45:I46"/>
    <mergeCell ref="A1:S1"/>
    <mergeCell ref="A4:S4"/>
    <mergeCell ref="D47:I47"/>
    <mergeCell ref="N45:N46"/>
    <mergeCell ref="O45:O46"/>
    <mergeCell ref="R45:R46"/>
  </mergeCells>
  <printOptions horizontalCentered="1" verticalCentered="1"/>
  <pageMargins left="0.2" right="0.2" top="0" bottom="0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8">
      <selection activeCell="S39" sqref="S39:S40"/>
    </sheetView>
  </sheetViews>
  <sheetFormatPr defaultColWidth="9.140625" defaultRowHeight="12.75"/>
  <cols>
    <col min="1" max="1" width="3.00390625" style="3" customWidth="1"/>
    <col min="2" max="2" width="14.140625" style="4" customWidth="1"/>
    <col min="3" max="3" width="27.57421875" style="1" customWidth="1"/>
    <col min="4" max="4" width="5.421875" style="1" customWidth="1"/>
    <col min="5" max="5" width="6.7109375" style="1" customWidth="1"/>
    <col min="6" max="6" width="5.421875" style="1" customWidth="1"/>
    <col min="7" max="7" width="4.00390625" style="1" customWidth="1"/>
    <col min="8" max="8" width="6.421875" style="1" customWidth="1"/>
    <col min="9" max="9" width="5.140625" style="1" customWidth="1"/>
    <col min="10" max="10" width="5.421875" style="1" customWidth="1"/>
    <col min="11" max="11" width="6.7109375" style="1" customWidth="1"/>
    <col min="12" max="12" width="5.421875" style="1" customWidth="1"/>
    <col min="13" max="13" width="5.00390625" style="1" customWidth="1"/>
    <col min="14" max="14" width="6.421875" style="1" customWidth="1"/>
    <col min="15" max="15" width="5.140625" style="1" customWidth="1"/>
    <col min="16" max="16" width="7.8515625" style="1" customWidth="1"/>
    <col min="17" max="17" width="6.28125" style="3" customWidth="1"/>
    <col min="18" max="19" width="5.140625" style="1" customWidth="1"/>
    <col min="20" max="16384" width="9.140625" style="1" customWidth="1"/>
  </cols>
  <sheetData>
    <row r="1" spans="1:19" ht="26.25" customHeight="1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8" customHeight="1">
      <c r="A2" s="18"/>
      <c r="B2" s="63" t="s">
        <v>163</v>
      </c>
      <c r="C2" s="63"/>
      <c r="D2" s="18"/>
      <c r="E2" s="63" t="s">
        <v>165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1.75" customHeight="1">
      <c r="A3" s="18"/>
      <c r="B3" s="48" t="s">
        <v>164</v>
      </c>
      <c r="C3" s="48"/>
      <c r="D3" s="48"/>
      <c r="E3" s="48"/>
      <c r="F3" s="48"/>
      <c r="G3" s="48"/>
      <c r="H3" s="48"/>
      <c r="I3" s="23"/>
      <c r="J3" s="23"/>
      <c r="K3" s="23"/>
      <c r="L3" s="23"/>
      <c r="M3" s="39"/>
      <c r="N3" s="39"/>
      <c r="O3" s="39"/>
      <c r="P3" s="39"/>
      <c r="Q3" s="39"/>
      <c r="R3" s="39"/>
      <c r="S3" s="39"/>
    </row>
    <row r="4" spans="1:19" ht="19.5" customHeight="1">
      <c r="A4" s="40" t="s">
        <v>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 customHeight="1">
      <c r="A5" s="45" t="s">
        <v>1</v>
      </c>
      <c r="B5" s="45" t="s">
        <v>2</v>
      </c>
      <c r="C5" s="45" t="s">
        <v>3</v>
      </c>
      <c r="D5" s="45" t="s">
        <v>74</v>
      </c>
      <c r="E5" s="45"/>
      <c r="F5" s="45"/>
      <c r="G5" s="45"/>
      <c r="H5" s="45"/>
      <c r="I5" s="45"/>
      <c r="J5" s="45" t="s">
        <v>75</v>
      </c>
      <c r="K5" s="45"/>
      <c r="L5" s="45"/>
      <c r="M5" s="45"/>
      <c r="N5" s="45"/>
      <c r="O5" s="45"/>
      <c r="P5" s="45" t="s">
        <v>70</v>
      </c>
      <c r="Q5" s="45" t="s">
        <v>7</v>
      </c>
      <c r="R5" s="45" t="s">
        <v>8</v>
      </c>
      <c r="S5" s="45" t="s">
        <v>9</v>
      </c>
    </row>
    <row r="6" spans="1:19" ht="12.75" customHeight="1">
      <c r="A6" s="45"/>
      <c r="B6" s="45"/>
      <c r="C6" s="45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45"/>
      <c r="Q6" s="45"/>
      <c r="R6" s="45"/>
      <c r="S6" s="45"/>
    </row>
    <row r="7" spans="1:19" ht="10.5" customHeight="1">
      <c r="A7" s="5">
        <v>1</v>
      </c>
      <c r="B7" s="64" t="s">
        <v>109</v>
      </c>
      <c r="C7" s="24" t="s">
        <v>25</v>
      </c>
      <c r="D7" s="25">
        <v>0</v>
      </c>
      <c r="E7" s="19"/>
      <c r="F7" s="19">
        <v>34</v>
      </c>
      <c r="G7" s="19">
        <v>34</v>
      </c>
      <c r="H7" s="57">
        <v>37</v>
      </c>
      <c r="I7" s="71">
        <v>3</v>
      </c>
      <c r="J7" s="25">
        <v>0</v>
      </c>
      <c r="K7" s="19"/>
      <c r="L7" s="19">
        <v>34</v>
      </c>
      <c r="M7" s="19">
        <v>34</v>
      </c>
      <c r="N7" s="57">
        <v>41</v>
      </c>
      <c r="O7" s="66" t="s">
        <v>155</v>
      </c>
      <c r="P7" s="25">
        <v>0</v>
      </c>
      <c r="Q7" s="26"/>
      <c r="R7" s="57">
        <v>78</v>
      </c>
      <c r="S7" s="57">
        <v>4</v>
      </c>
    </row>
    <row r="8" spans="1:19" ht="10.5" customHeight="1">
      <c r="A8" s="5">
        <v>2</v>
      </c>
      <c r="B8" s="64"/>
      <c r="C8" s="24" t="s">
        <v>27</v>
      </c>
      <c r="D8" s="25">
        <v>1</v>
      </c>
      <c r="E8" s="19"/>
      <c r="F8" s="19">
        <v>3</v>
      </c>
      <c r="G8" s="36">
        <v>3</v>
      </c>
      <c r="H8" s="57"/>
      <c r="I8" s="71"/>
      <c r="J8" s="25">
        <v>0.94</v>
      </c>
      <c r="K8" s="19"/>
      <c r="L8" s="19">
        <v>7</v>
      </c>
      <c r="M8" s="19">
        <v>7</v>
      </c>
      <c r="N8" s="57"/>
      <c r="O8" s="66"/>
      <c r="P8" s="25">
        <v>1.94</v>
      </c>
      <c r="Q8" s="26"/>
      <c r="R8" s="57"/>
      <c r="S8" s="57"/>
    </row>
    <row r="9" spans="1:19" ht="10.5" customHeight="1">
      <c r="A9" s="5">
        <v>3</v>
      </c>
      <c r="B9" s="64" t="s">
        <v>110</v>
      </c>
      <c r="C9" s="24" t="s">
        <v>26</v>
      </c>
      <c r="D9" s="25">
        <v>0.19</v>
      </c>
      <c r="E9" s="19"/>
      <c r="F9" s="19">
        <v>9</v>
      </c>
      <c r="G9" s="19">
        <v>9</v>
      </c>
      <c r="H9" s="57">
        <v>43</v>
      </c>
      <c r="I9" s="66" t="s">
        <v>155</v>
      </c>
      <c r="J9" s="25">
        <v>0</v>
      </c>
      <c r="K9" s="19"/>
      <c r="L9" s="19">
        <v>34</v>
      </c>
      <c r="M9" s="19">
        <v>34</v>
      </c>
      <c r="N9" s="57">
        <v>68</v>
      </c>
      <c r="O9" s="66" t="s">
        <v>168</v>
      </c>
      <c r="P9" s="25">
        <v>0.19</v>
      </c>
      <c r="Q9" s="26"/>
      <c r="R9" s="57">
        <v>111</v>
      </c>
      <c r="S9" s="57">
        <v>8</v>
      </c>
    </row>
    <row r="10" spans="1:19" ht="10.5" customHeight="1">
      <c r="A10" s="5">
        <v>4</v>
      </c>
      <c r="B10" s="64"/>
      <c r="C10" s="24" t="s">
        <v>130</v>
      </c>
      <c r="D10" s="25">
        <v>0</v>
      </c>
      <c r="E10" s="19"/>
      <c r="F10" s="19">
        <v>34</v>
      </c>
      <c r="G10" s="19">
        <v>34</v>
      </c>
      <c r="H10" s="57"/>
      <c r="I10" s="66"/>
      <c r="J10" s="25">
        <v>0</v>
      </c>
      <c r="K10" s="19"/>
      <c r="L10" s="19">
        <v>34</v>
      </c>
      <c r="M10" s="19">
        <v>34</v>
      </c>
      <c r="N10" s="57"/>
      <c r="O10" s="66"/>
      <c r="P10" s="25">
        <v>0</v>
      </c>
      <c r="Q10" s="26"/>
      <c r="R10" s="57"/>
      <c r="S10" s="57"/>
    </row>
    <row r="11" spans="1:19" ht="10.5" customHeight="1">
      <c r="A11" s="5">
        <v>5</v>
      </c>
      <c r="B11" s="64" t="s">
        <v>111</v>
      </c>
      <c r="C11" s="24" t="s">
        <v>131</v>
      </c>
      <c r="D11" s="25">
        <v>0.08</v>
      </c>
      <c r="E11" s="19"/>
      <c r="F11" s="19">
        <v>12</v>
      </c>
      <c r="G11" s="19">
        <v>12</v>
      </c>
      <c r="H11" s="57">
        <v>46</v>
      </c>
      <c r="I11" s="66" t="s">
        <v>102</v>
      </c>
      <c r="J11" s="25">
        <v>0</v>
      </c>
      <c r="K11" s="19"/>
      <c r="L11" s="19">
        <v>34</v>
      </c>
      <c r="M11" s="19">
        <v>34</v>
      </c>
      <c r="N11" s="57">
        <v>68</v>
      </c>
      <c r="O11" s="66" t="s">
        <v>168</v>
      </c>
      <c r="P11" s="25">
        <v>0.08</v>
      </c>
      <c r="Q11" s="26"/>
      <c r="R11" s="57">
        <v>114</v>
      </c>
      <c r="S11" s="57">
        <v>9</v>
      </c>
    </row>
    <row r="12" spans="1:19" ht="10.5" customHeight="1">
      <c r="A12" s="5">
        <v>6</v>
      </c>
      <c r="B12" s="64"/>
      <c r="C12" s="24" t="s">
        <v>132</v>
      </c>
      <c r="D12" s="25">
        <v>0</v>
      </c>
      <c r="E12" s="19"/>
      <c r="F12" s="19">
        <v>34</v>
      </c>
      <c r="G12" s="19">
        <v>34</v>
      </c>
      <c r="H12" s="57"/>
      <c r="I12" s="66"/>
      <c r="J12" s="25">
        <v>0</v>
      </c>
      <c r="K12" s="19"/>
      <c r="L12" s="19">
        <v>34</v>
      </c>
      <c r="M12" s="19">
        <v>34</v>
      </c>
      <c r="N12" s="57"/>
      <c r="O12" s="66"/>
      <c r="P12" s="25">
        <v>0</v>
      </c>
      <c r="Q12" s="26"/>
      <c r="R12" s="57"/>
      <c r="S12" s="57"/>
    </row>
    <row r="13" spans="1:19" ht="10.5" customHeight="1">
      <c r="A13" s="5">
        <v>7</v>
      </c>
      <c r="B13" s="64" t="s">
        <v>112</v>
      </c>
      <c r="C13" s="24" t="s">
        <v>133</v>
      </c>
      <c r="D13" s="25">
        <v>0</v>
      </c>
      <c r="E13" s="19"/>
      <c r="F13" s="19">
        <v>34</v>
      </c>
      <c r="G13" s="19">
        <v>34</v>
      </c>
      <c r="H13" s="57">
        <v>68</v>
      </c>
      <c r="I13" s="66" t="s">
        <v>166</v>
      </c>
      <c r="J13" s="25">
        <v>0</v>
      </c>
      <c r="K13" s="19"/>
      <c r="L13" s="19">
        <v>34</v>
      </c>
      <c r="M13" s="19">
        <v>34</v>
      </c>
      <c r="N13" s="57">
        <v>68</v>
      </c>
      <c r="O13" s="66" t="s">
        <v>168</v>
      </c>
      <c r="P13" s="25">
        <v>0</v>
      </c>
      <c r="Q13" s="26"/>
      <c r="R13" s="57">
        <v>136</v>
      </c>
      <c r="S13" s="57"/>
    </row>
    <row r="14" spans="1:19" ht="10.5" customHeight="1">
      <c r="A14" s="5">
        <v>8</v>
      </c>
      <c r="B14" s="64"/>
      <c r="C14" s="24" t="s">
        <v>175</v>
      </c>
      <c r="D14" s="25">
        <v>0</v>
      </c>
      <c r="E14" s="19"/>
      <c r="F14" s="19">
        <v>34</v>
      </c>
      <c r="G14" s="19">
        <v>34</v>
      </c>
      <c r="H14" s="57"/>
      <c r="I14" s="66"/>
      <c r="J14" s="25">
        <v>0</v>
      </c>
      <c r="K14" s="19"/>
      <c r="L14" s="19">
        <v>34</v>
      </c>
      <c r="M14" s="19">
        <v>34</v>
      </c>
      <c r="N14" s="57"/>
      <c r="O14" s="66"/>
      <c r="P14" s="25">
        <v>0</v>
      </c>
      <c r="Q14" s="26"/>
      <c r="R14" s="57"/>
      <c r="S14" s="57"/>
    </row>
    <row r="15" spans="1:19" ht="10.5" customHeight="1">
      <c r="A15" s="5">
        <v>9</v>
      </c>
      <c r="B15" s="64" t="s">
        <v>113</v>
      </c>
      <c r="C15" s="24" t="s">
        <v>184</v>
      </c>
      <c r="D15" s="25">
        <v>0.89</v>
      </c>
      <c r="E15" s="19"/>
      <c r="F15" s="19">
        <v>4</v>
      </c>
      <c r="G15" s="19">
        <v>4</v>
      </c>
      <c r="H15" s="57">
        <v>0</v>
      </c>
      <c r="I15" s="58" t="s">
        <v>171</v>
      </c>
      <c r="J15" s="25">
        <v>0</v>
      </c>
      <c r="K15" s="19"/>
      <c r="L15" s="19">
        <v>34</v>
      </c>
      <c r="M15" s="19">
        <v>34</v>
      </c>
      <c r="N15" s="57">
        <v>0</v>
      </c>
      <c r="O15" s="58" t="s">
        <v>171</v>
      </c>
      <c r="P15" s="25">
        <v>0.89</v>
      </c>
      <c r="Q15" s="26"/>
      <c r="R15" s="57">
        <v>0</v>
      </c>
      <c r="S15" s="57"/>
    </row>
    <row r="16" spans="1:19" ht="10.5" customHeight="1">
      <c r="A16" s="5">
        <v>10</v>
      </c>
      <c r="B16" s="64"/>
      <c r="C16" s="24"/>
      <c r="D16" s="25"/>
      <c r="E16" s="19"/>
      <c r="F16" s="19"/>
      <c r="G16" s="19"/>
      <c r="H16" s="57"/>
      <c r="I16" s="59"/>
      <c r="J16" s="25"/>
      <c r="K16" s="19"/>
      <c r="L16" s="19"/>
      <c r="M16" s="19"/>
      <c r="N16" s="57"/>
      <c r="O16" s="59"/>
      <c r="P16" s="25"/>
      <c r="Q16" s="26"/>
      <c r="R16" s="57"/>
      <c r="S16" s="57"/>
    </row>
    <row r="17" spans="1:19" ht="10.5" customHeight="1">
      <c r="A17" s="5">
        <v>11</v>
      </c>
      <c r="B17" s="64" t="s">
        <v>114</v>
      </c>
      <c r="C17" s="24" t="s">
        <v>134</v>
      </c>
      <c r="D17" s="25">
        <v>0</v>
      </c>
      <c r="E17" s="19"/>
      <c r="F17" s="19">
        <v>34</v>
      </c>
      <c r="G17" s="19">
        <v>34</v>
      </c>
      <c r="H17" s="57">
        <v>68</v>
      </c>
      <c r="I17" s="58" t="s">
        <v>166</v>
      </c>
      <c r="J17" s="25">
        <v>1.03</v>
      </c>
      <c r="K17" s="19"/>
      <c r="L17" s="19">
        <v>6</v>
      </c>
      <c r="M17" s="19">
        <v>6</v>
      </c>
      <c r="N17" s="57">
        <v>40</v>
      </c>
      <c r="O17" s="66" t="s">
        <v>157</v>
      </c>
      <c r="P17" s="25">
        <v>1.03</v>
      </c>
      <c r="Q17" s="26"/>
      <c r="R17" s="57">
        <v>108</v>
      </c>
      <c r="S17" s="57">
        <v>6</v>
      </c>
    </row>
    <row r="18" spans="1:19" ht="10.5" customHeight="1">
      <c r="A18" s="5">
        <v>12</v>
      </c>
      <c r="B18" s="64"/>
      <c r="C18" s="27" t="s">
        <v>135</v>
      </c>
      <c r="D18" s="25">
        <v>0</v>
      </c>
      <c r="E18" s="19"/>
      <c r="F18" s="19">
        <v>34</v>
      </c>
      <c r="G18" s="19">
        <v>34</v>
      </c>
      <c r="H18" s="57"/>
      <c r="I18" s="59"/>
      <c r="J18" s="25">
        <v>0</v>
      </c>
      <c r="K18" s="19"/>
      <c r="L18" s="19">
        <v>34</v>
      </c>
      <c r="M18" s="19">
        <v>34</v>
      </c>
      <c r="N18" s="57"/>
      <c r="O18" s="66"/>
      <c r="P18" s="25">
        <v>0</v>
      </c>
      <c r="Q18" s="26"/>
      <c r="R18" s="57"/>
      <c r="S18" s="57"/>
    </row>
    <row r="19" spans="1:19" ht="10.5" customHeight="1">
      <c r="A19" s="5">
        <v>13</v>
      </c>
      <c r="B19" s="64" t="s">
        <v>127</v>
      </c>
      <c r="C19" s="24" t="s">
        <v>176</v>
      </c>
      <c r="D19" s="25">
        <v>0</v>
      </c>
      <c r="E19" s="19"/>
      <c r="F19" s="19">
        <v>34</v>
      </c>
      <c r="G19" s="19">
        <v>34</v>
      </c>
      <c r="H19" s="57">
        <v>0</v>
      </c>
      <c r="I19" s="58" t="s">
        <v>171</v>
      </c>
      <c r="J19" s="25">
        <v>0</v>
      </c>
      <c r="K19" s="19"/>
      <c r="L19" s="19">
        <v>34</v>
      </c>
      <c r="M19" s="19">
        <v>34</v>
      </c>
      <c r="N19" s="57">
        <v>0</v>
      </c>
      <c r="O19" s="66" t="s">
        <v>171</v>
      </c>
      <c r="P19" s="25">
        <v>0</v>
      </c>
      <c r="Q19" s="26"/>
      <c r="R19" s="57">
        <v>0</v>
      </c>
      <c r="S19" s="57"/>
    </row>
    <row r="20" spans="1:19" ht="10.5" customHeight="1">
      <c r="A20" s="5">
        <v>14</v>
      </c>
      <c r="B20" s="64"/>
      <c r="C20" s="27"/>
      <c r="D20" s="25"/>
      <c r="E20" s="19"/>
      <c r="F20" s="19"/>
      <c r="G20" s="19"/>
      <c r="H20" s="57"/>
      <c r="I20" s="59"/>
      <c r="J20" s="25"/>
      <c r="K20" s="19"/>
      <c r="L20" s="19"/>
      <c r="M20" s="19"/>
      <c r="N20" s="57"/>
      <c r="O20" s="66"/>
      <c r="P20" s="25"/>
      <c r="Q20" s="26"/>
      <c r="R20" s="57"/>
      <c r="S20" s="57"/>
    </row>
    <row r="21" spans="1:19" ht="10.5" customHeight="1">
      <c r="A21" s="5">
        <v>15</v>
      </c>
      <c r="B21" s="64" t="s">
        <v>115</v>
      </c>
      <c r="C21" s="24" t="s">
        <v>136</v>
      </c>
      <c r="D21" s="25">
        <v>1.5</v>
      </c>
      <c r="E21" s="19"/>
      <c r="F21" s="19">
        <v>2</v>
      </c>
      <c r="G21" s="36">
        <v>2</v>
      </c>
      <c r="H21" s="57">
        <v>3</v>
      </c>
      <c r="I21" s="65" t="s">
        <v>94</v>
      </c>
      <c r="J21" s="25">
        <v>0.405</v>
      </c>
      <c r="K21" s="19"/>
      <c r="L21" s="19">
        <v>8</v>
      </c>
      <c r="M21" s="19">
        <v>8</v>
      </c>
      <c r="N21" s="57">
        <v>12</v>
      </c>
      <c r="O21" s="65" t="s">
        <v>100</v>
      </c>
      <c r="P21" s="25">
        <v>1.905</v>
      </c>
      <c r="Q21" s="26"/>
      <c r="R21" s="57">
        <v>15</v>
      </c>
      <c r="S21" s="65" t="s">
        <v>94</v>
      </c>
    </row>
    <row r="22" spans="1:19" ht="10.5" customHeight="1">
      <c r="A22" s="5">
        <v>16</v>
      </c>
      <c r="B22" s="64"/>
      <c r="C22" s="24" t="s">
        <v>170</v>
      </c>
      <c r="D22" s="25">
        <v>3.015</v>
      </c>
      <c r="E22" s="19"/>
      <c r="F22" s="19">
        <v>1</v>
      </c>
      <c r="G22" s="36">
        <v>1</v>
      </c>
      <c r="H22" s="57"/>
      <c r="I22" s="65"/>
      <c r="J22" s="25">
        <v>2.175</v>
      </c>
      <c r="K22" s="19"/>
      <c r="L22" s="19">
        <v>4</v>
      </c>
      <c r="M22" s="19">
        <v>4</v>
      </c>
      <c r="N22" s="57"/>
      <c r="O22" s="65"/>
      <c r="P22" s="25">
        <v>5.19</v>
      </c>
      <c r="Q22" s="26"/>
      <c r="R22" s="57"/>
      <c r="S22" s="65"/>
    </row>
    <row r="23" spans="1:19" ht="10.5" customHeight="1">
      <c r="A23" s="5">
        <v>17</v>
      </c>
      <c r="B23" s="64" t="s">
        <v>116</v>
      </c>
      <c r="C23" s="24" t="s">
        <v>137</v>
      </c>
      <c r="D23" s="25">
        <v>0</v>
      </c>
      <c r="E23" s="19"/>
      <c r="F23" s="19">
        <v>34</v>
      </c>
      <c r="G23" s="19">
        <v>34</v>
      </c>
      <c r="H23" s="57">
        <v>42</v>
      </c>
      <c r="I23" s="77" t="s">
        <v>91</v>
      </c>
      <c r="J23" s="25">
        <v>3.05</v>
      </c>
      <c r="K23" s="19"/>
      <c r="L23" s="19">
        <v>1</v>
      </c>
      <c r="M23" s="19">
        <v>1</v>
      </c>
      <c r="N23" s="57">
        <v>11</v>
      </c>
      <c r="O23" s="65" t="s">
        <v>101</v>
      </c>
      <c r="P23" s="25">
        <v>3.05</v>
      </c>
      <c r="Q23" s="26"/>
      <c r="R23" s="57">
        <v>53</v>
      </c>
      <c r="S23" s="65" t="s">
        <v>100</v>
      </c>
    </row>
    <row r="24" spans="1:19" ht="10.5" customHeight="1">
      <c r="A24" s="5">
        <v>18</v>
      </c>
      <c r="B24" s="64"/>
      <c r="C24" s="24" t="s">
        <v>138</v>
      </c>
      <c r="D24" s="25">
        <v>0.435</v>
      </c>
      <c r="E24" s="19">
        <v>2</v>
      </c>
      <c r="F24" s="19">
        <v>6</v>
      </c>
      <c r="G24" s="19">
        <v>6</v>
      </c>
      <c r="H24" s="57"/>
      <c r="I24" s="78"/>
      <c r="J24" s="25">
        <v>0.18</v>
      </c>
      <c r="K24" s="19"/>
      <c r="L24" s="19">
        <v>10</v>
      </c>
      <c r="M24" s="19">
        <v>10</v>
      </c>
      <c r="N24" s="57"/>
      <c r="O24" s="65"/>
      <c r="P24" s="25">
        <v>0.615</v>
      </c>
      <c r="Q24" s="26"/>
      <c r="R24" s="57"/>
      <c r="S24" s="65"/>
    </row>
    <row r="25" spans="1:19" ht="10.5" customHeight="1">
      <c r="A25" s="5">
        <v>19</v>
      </c>
      <c r="B25" s="64" t="s">
        <v>117</v>
      </c>
      <c r="C25" s="24" t="s">
        <v>139</v>
      </c>
      <c r="D25" s="25">
        <v>0</v>
      </c>
      <c r="E25" s="19"/>
      <c r="F25" s="19">
        <v>34</v>
      </c>
      <c r="G25" s="19">
        <v>34</v>
      </c>
      <c r="H25" s="57">
        <v>68</v>
      </c>
      <c r="I25" s="66" t="s">
        <v>166</v>
      </c>
      <c r="J25" s="25">
        <v>0</v>
      </c>
      <c r="K25" s="19"/>
      <c r="L25" s="19">
        <v>34</v>
      </c>
      <c r="M25" s="19">
        <v>34</v>
      </c>
      <c r="N25" s="57">
        <v>68</v>
      </c>
      <c r="O25" s="67" t="s">
        <v>168</v>
      </c>
      <c r="P25" s="25">
        <v>0</v>
      </c>
      <c r="Q25" s="26"/>
      <c r="R25" s="57">
        <v>136</v>
      </c>
      <c r="S25" s="57"/>
    </row>
    <row r="26" spans="1:19" ht="10.5" customHeight="1">
      <c r="A26" s="5">
        <v>20</v>
      </c>
      <c r="B26" s="64"/>
      <c r="C26" s="28" t="s">
        <v>140</v>
      </c>
      <c r="D26" s="25">
        <v>0</v>
      </c>
      <c r="E26" s="19"/>
      <c r="F26" s="19">
        <v>34</v>
      </c>
      <c r="G26" s="19">
        <v>34</v>
      </c>
      <c r="H26" s="57"/>
      <c r="I26" s="66"/>
      <c r="J26" s="25">
        <v>0</v>
      </c>
      <c r="K26" s="19"/>
      <c r="L26" s="19">
        <v>34</v>
      </c>
      <c r="M26" s="19">
        <v>34</v>
      </c>
      <c r="N26" s="57"/>
      <c r="O26" s="57"/>
      <c r="P26" s="25">
        <v>0</v>
      </c>
      <c r="Q26" s="26"/>
      <c r="R26" s="57"/>
      <c r="S26" s="57"/>
    </row>
    <row r="27" spans="1:19" ht="10.5" customHeight="1">
      <c r="A27" s="5">
        <v>21</v>
      </c>
      <c r="B27" s="64" t="s">
        <v>118</v>
      </c>
      <c r="C27" s="24" t="s">
        <v>141</v>
      </c>
      <c r="D27" s="25">
        <v>0</v>
      </c>
      <c r="E27" s="19"/>
      <c r="F27" s="19">
        <v>34</v>
      </c>
      <c r="G27" s="19">
        <v>34</v>
      </c>
      <c r="H27" s="57">
        <v>0</v>
      </c>
      <c r="I27" s="66" t="s">
        <v>171</v>
      </c>
      <c r="J27" s="25">
        <v>0</v>
      </c>
      <c r="K27" s="19"/>
      <c r="L27" s="19">
        <v>34</v>
      </c>
      <c r="M27" s="19">
        <v>34</v>
      </c>
      <c r="N27" s="57">
        <v>0</v>
      </c>
      <c r="O27" s="66" t="s">
        <v>171</v>
      </c>
      <c r="P27" s="25">
        <v>0</v>
      </c>
      <c r="Q27" s="26"/>
      <c r="R27" s="57">
        <v>0</v>
      </c>
      <c r="S27" s="57"/>
    </row>
    <row r="28" spans="1:19" ht="10.5" customHeight="1">
      <c r="A28" s="5">
        <v>22</v>
      </c>
      <c r="B28" s="64"/>
      <c r="C28" s="27"/>
      <c r="D28" s="25"/>
      <c r="E28" s="19"/>
      <c r="F28" s="19"/>
      <c r="G28" s="19"/>
      <c r="H28" s="57"/>
      <c r="I28" s="66"/>
      <c r="J28" s="25"/>
      <c r="K28" s="19"/>
      <c r="L28" s="19"/>
      <c r="M28" s="19"/>
      <c r="N28" s="57"/>
      <c r="O28" s="66"/>
      <c r="P28" s="25"/>
      <c r="Q28" s="26"/>
      <c r="R28" s="57"/>
      <c r="S28" s="57"/>
    </row>
    <row r="29" spans="1:19" ht="10.5" customHeight="1">
      <c r="A29" s="5">
        <v>23</v>
      </c>
      <c r="B29" s="64" t="s">
        <v>119</v>
      </c>
      <c r="C29" s="24" t="s">
        <v>142</v>
      </c>
      <c r="D29" s="25">
        <v>0.15</v>
      </c>
      <c r="E29" s="19"/>
      <c r="F29" s="19">
        <v>10</v>
      </c>
      <c r="G29" s="19">
        <v>10</v>
      </c>
      <c r="H29" s="57">
        <v>0</v>
      </c>
      <c r="I29" s="58" t="s">
        <v>171</v>
      </c>
      <c r="J29" s="25">
        <v>2.785</v>
      </c>
      <c r="K29" s="19"/>
      <c r="L29" s="19">
        <v>34</v>
      </c>
      <c r="M29" s="19">
        <v>34</v>
      </c>
      <c r="N29" s="57">
        <v>0</v>
      </c>
      <c r="O29" s="66" t="s">
        <v>171</v>
      </c>
      <c r="P29" s="25">
        <v>2.935</v>
      </c>
      <c r="Q29" s="26"/>
      <c r="R29" s="57">
        <v>0</v>
      </c>
      <c r="S29" s="70"/>
    </row>
    <row r="30" spans="1:19" ht="10.5" customHeight="1">
      <c r="A30" s="5">
        <v>24</v>
      </c>
      <c r="B30" s="64"/>
      <c r="C30" s="24"/>
      <c r="D30" s="25"/>
      <c r="E30" s="19"/>
      <c r="F30" s="19"/>
      <c r="G30" s="19"/>
      <c r="H30" s="57"/>
      <c r="I30" s="59"/>
      <c r="J30" s="25"/>
      <c r="K30" s="19"/>
      <c r="L30" s="19"/>
      <c r="M30" s="19"/>
      <c r="N30" s="57"/>
      <c r="O30" s="66"/>
      <c r="P30" s="25"/>
      <c r="Q30" s="26"/>
      <c r="R30" s="57"/>
      <c r="S30" s="62"/>
    </row>
    <row r="31" spans="1:19" ht="10.5" customHeight="1">
      <c r="A31" s="5">
        <v>25</v>
      </c>
      <c r="B31" s="64" t="s">
        <v>120</v>
      </c>
      <c r="C31" s="24" t="s">
        <v>143</v>
      </c>
      <c r="D31" s="25">
        <v>0.5</v>
      </c>
      <c r="E31" s="19"/>
      <c r="F31" s="19">
        <v>5</v>
      </c>
      <c r="G31" s="19">
        <v>5</v>
      </c>
      <c r="H31" s="57">
        <v>0</v>
      </c>
      <c r="I31" s="66" t="s">
        <v>171</v>
      </c>
      <c r="J31" s="25">
        <v>0.36</v>
      </c>
      <c r="K31" s="19"/>
      <c r="L31" s="19">
        <v>9</v>
      </c>
      <c r="M31" s="19">
        <v>9</v>
      </c>
      <c r="N31" s="57">
        <v>0</v>
      </c>
      <c r="O31" s="66" t="s">
        <v>171</v>
      </c>
      <c r="P31" s="25">
        <v>0.86</v>
      </c>
      <c r="Q31" s="26"/>
      <c r="R31" s="57">
        <v>0</v>
      </c>
      <c r="S31" s="61"/>
    </row>
    <row r="32" spans="1:19" ht="10.5" customHeight="1">
      <c r="A32" s="5">
        <v>26</v>
      </c>
      <c r="B32" s="64"/>
      <c r="C32" s="27"/>
      <c r="D32" s="25"/>
      <c r="E32" s="19"/>
      <c r="F32" s="19"/>
      <c r="G32" s="19"/>
      <c r="H32" s="57"/>
      <c r="I32" s="66"/>
      <c r="J32" s="25"/>
      <c r="K32" s="19"/>
      <c r="L32" s="19"/>
      <c r="M32" s="19"/>
      <c r="N32" s="57"/>
      <c r="O32" s="66"/>
      <c r="P32" s="25"/>
      <c r="Q32" s="26"/>
      <c r="R32" s="57"/>
      <c r="S32" s="62"/>
    </row>
    <row r="33" spans="1:19" ht="10.5" customHeight="1">
      <c r="A33" s="5">
        <v>27</v>
      </c>
      <c r="B33" s="64" t="s">
        <v>121</v>
      </c>
      <c r="C33" s="24" t="s">
        <v>144</v>
      </c>
      <c r="D33" s="25">
        <v>0</v>
      </c>
      <c r="E33" s="19"/>
      <c r="F33" s="19">
        <v>34</v>
      </c>
      <c r="G33" s="37">
        <v>34</v>
      </c>
      <c r="H33" s="57">
        <v>68</v>
      </c>
      <c r="I33" s="75" t="s">
        <v>167</v>
      </c>
      <c r="J33" s="25">
        <v>0</v>
      </c>
      <c r="K33" s="19"/>
      <c r="L33" s="19">
        <v>34</v>
      </c>
      <c r="M33" s="19">
        <v>34</v>
      </c>
      <c r="N33" s="57">
        <v>68</v>
      </c>
      <c r="O33" s="57" t="s">
        <v>168</v>
      </c>
      <c r="P33" s="25">
        <v>0</v>
      </c>
      <c r="Q33" s="26"/>
      <c r="R33" s="57">
        <v>136</v>
      </c>
      <c r="S33" s="57"/>
    </row>
    <row r="34" spans="1:19" ht="10.5" customHeight="1">
      <c r="A34" s="5">
        <v>28</v>
      </c>
      <c r="B34" s="64"/>
      <c r="C34" s="24" t="s">
        <v>145</v>
      </c>
      <c r="D34" s="25">
        <v>0</v>
      </c>
      <c r="E34" s="19"/>
      <c r="F34" s="19">
        <v>34</v>
      </c>
      <c r="G34" s="37">
        <v>34</v>
      </c>
      <c r="H34" s="57"/>
      <c r="I34" s="76"/>
      <c r="J34" s="25">
        <v>0</v>
      </c>
      <c r="K34" s="19"/>
      <c r="L34" s="19">
        <v>34</v>
      </c>
      <c r="M34" s="19">
        <v>34</v>
      </c>
      <c r="N34" s="57"/>
      <c r="O34" s="57"/>
      <c r="P34" s="25">
        <v>0</v>
      </c>
      <c r="Q34" s="26"/>
      <c r="R34" s="57"/>
      <c r="S34" s="57"/>
    </row>
    <row r="35" spans="1:19" ht="10.5" customHeight="1">
      <c r="A35" s="5">
        <v>29</v>
      </c>
      <c r="B35" s="64" t="s">
        <v>122</v>
      </c>
      <c r="C35" s="27" t="s">
        <v>146</v>
      </c>
      <c r="D35" s="25">
        <v>0</v>
      </c>
      <c r="E35" s="19"/>
      <c r="F35" s="19">
        <v>34</v>
      </c>
      <c r="G35" s="37">
        <v>34</v>
      </c>
      <c r="H35" s="57">
        <v>68</v>
      </c>
      <c r="I35" s="75" t="s">
        <v>167</v>
      </c>
      <c r="J35" s="25">
        <v>0</v>
      </c>
      <c r="K35" s="19"/>
      <c r="L35" s="19">
        <v>34</v>
      </c>
      <c r="M35" s="19">
        <v>34</v>
      </c>
      <c r="N35" s="57">
        <v>68</v>
      </c>
      <c r="O35" s="57" t="s">
        <v>168</v>
      </c>
      <c r="P35" s="25">
        <v>0</v>
      </c>
      <c r="Q35" s="26"/>
      <c r="R35" s="57">
        <v>136</v>
      </c>
      <c r="S35" s="61"/>
    </row>
    <row r="36" spans="1:19" ht="10.5" customHeight="1">
      <c r="A36" s="5">
        <v>30</v>
      </c>
      <c r="B36" s="64"/>
      <c r="C36" s="24" t="s">
        <v>147</v>
      </c>
      <c r="D36" s="25">
        <v>0</v>
      </c>
      <c r="E36" s="19"/>
      <c r="F36" s="19">
        <v>34</v>
      </c>
      <c r="G36" s="37">
        <v>34</v>
      </c>
      <c r="H36" s="57"/>
      <c r="I36" s="76"/>
      <c r="J36" s="25">
        <v>0</v>
      </c>
      <c r="K36" s="19"/>
      <c r="L36" s="19">
        <v>34</v>
      </c>
      <c r="M36" s="19">
        <v>34</v>
      </c>
      <c r="N36" s="57"/>
      <c r="O36" s="57"/>
      <c r="P36" s="25">
        <v>0</v>
      </c>
      <c r="Q36" s="19"/>
      <c r="R36" s="57"/>
      <c r="S36" s="62"/>
    </row>
    <row r="37" spans="1:19" ht="10.5" customHeight="1">
      <c r="A37" s="5">
        <v>31</v>
      </c>
      <c r="B37" s="64" t="s">
        <v>123</v>
      </c>
      <c r="C37" s="27" t="s">
        <v>148</v>
      </c>
      <c r="D37" s="25">
        <v>0.295</v>
      </c>
      <c r="E37" s="19"/>
      <c r="F37" s="19">
        <v>12</v>
      </c>
      <c r="G37" s="19">
        <v>12</v>
      </c>
      <c r="H37" s="57">
        <v>18</v>
      </c>
      <c r="I37" s="68" t="s">
        <v>101</v>
      </c>
      <c r="J37" s="25">
        <v>2.315</v>
      </c>
      <c r="K37" s="19"/>
      <c r="L37" s="19">
        <v>2</v>
      </c>
      <c r="M37" s="19">
        <v>2</v>
      </c>
      <c r="N37" s="57">
        <v>7</v>
      </c>
      <c r="O37" s="65" t="s">
        <v>94</v>
      </c>
      <c r="P37" s="25">
        <v>2.61</v>
      </c>
      <c r="Q37" s="26"/>
      <c r="R37" s="85">
        <v>25</v>
      </c>
      <c r="S37" s="73">
        <v>2</v>
      </c>
    </row>
    <row r="38" spans="1:19" ht="10.5" customHeight="1">
      <c r="A38" s="5">
        <v>32</v>
      </c>
      <c r="B38" s="64"/>
      <c r="C38" s="24" t="s">
        <v>149</v>
      </c>
      <c r="D38" s="25">
        <v>0.125</v>
      </c>
      <c r="E38" s="19"/>
      <c r="F38" s="19">
        <v>4</v>
      </c>
      <c r="G38" s="19">
        <v>4</v>
      </c>
      <c r="H38" s="57"/>
      <c r="I38" s="69"/>
      <c r="J38" s="25">
        <v>1.585</v>
      </c>
      <c r="K38" s="19"/>
      <c r="L38" s="19">
        <v>5</v>
      </c>
      <c r="M38" s="19">
        <v>5</v>
      </c>
      <c r="N38" s="57"/>
      <c r="O38" s="65"/>
      <c r="P38" s="25">
        <v>1.71</v>
      </c>
      <c r="Q38" s="19"/>
      <c r="R38" s="85"/>
      <c r="S38" s="74"/>
    </row>
    <row r="39" spans="1:19" ht="10.5" customHeight="1">
      <c r="A39" s="5">
        <v>33</v>
      </c>
      <c r="B39" s="64" t="s">
        <v>124</v>
      </c>
      <c r="C39" s="27" t="s">
        <v>150</v>
      </c>
      <c r="D39" s="25">
        <v>0</v>
      </c>
      <c r="E39" s="19"/>
      <c r="F39" s="19">
        <v>34</v>
      </c>
      <c r="G39" s="19">
        <v>34</v>
      </c>
      <c r="H39" s="57">
        <v>68</v>
      </c>
      <c r="I39" s="58" t="s">
        <v>167</v>
      </c>
      <c r="J39" s="25">
        <v>2.2</v>
      </c>
      <c r="K39" s="19"/>
      <c r="L39" s="19">
        <v>3</v>
      </c>
      <c r="M39" s="35">
        <v>3</v>
      </c>
      <c r="N39" s="57">
        <v>37</v>
      </c>
      <c r="O39" s="66" t="s">
        <v>91</v>
      </c>
      <c r="P39" s="25">
        <v>2.2</v>
      </c>
      <c r="Q39" s="26"/>
      <c r="R39" s="85">
        <v>105</v>
      </c>
      <c r="S39" s="61">
        <v>5</v>
      </c>
    </row>
    <row r="40" spans="1:19" ht="10.5" customHeight="1">
      <c r="A40" s="5">
        <v>34</v>
      </c>
      <c r="B40" s="64"/>
      <c r="C40" s="24" t="s">
        <v>151</v>
      </c>
      <c r="D40" s="25">
        <v>0</v>
      </c>
      <c r="E40" s="19"/>
      <c r="F40" s="19">
        <v>34</v>
      </c>
      <c r="G40" s="19">
        <v>34</v>
      </c>
      <c r="H40" s="57"/>
      <c r="I40" s="59"/>
      <c r="J40" s="25">
        <v>0</v>
      </c>
      <c r="K40" s="19"/>
      <c r="L40" s="19">
        <v>34</v>
      </c>
      <c r="M40" s="19">
        <v>34</v>
      </c>
      <c r="N40" s="57"/>
      <c r="O40" s="66"/>
      <c r="P40" s="25">
        <v>0</v>
      </c>
      <c r="Q40" s="19"/>
      <c r="R40" s="85"/>
      <c r="S40" s="62"/>
    </row>
    <row r="41" spans="1:19" ht="10.5" customHeight="1">
      <c r="A41" s="5">
        <v>35</v>
      </c>
      <c r="B41" s="64" t="s">
        <v>125</v>
      </c>
      <c r="C41" s="27" t="s">
        <v>152</v>
      </c>
      <c r="D41" s="25">
        <v>0.25</v>
      </c>
      <c r="E41" s="19"/>
      <c r="F41" s="19">
        <v>8</v>
      </c>
      <c r="G41" s="19">
        <v>8</v>
      </c>
      <c r="H41" s="57">
        <v>42</v>
      </c>
      <c r="I41" s="58" t="s">
        <v>157</v>
      </c>
      <c r="J41" s="25">
        <v>0</v>
      </c>
      <c r="K41" s="19"/>
      <c r="L41" s="19">
        <v>34</v>
      </c>
      <c r="M41" s="19">
        <v>34</v>
      </c>
      <c r="N41" s="57">
        <v>68</v>
      </c>
      <c r="O41" s="66" t="s">
        <v>168</v>
      </c>
      <c r="P41" s="25">
        <v>0.25</v>
      </c>
      <c r="Q41" s="26"/>
      <c r="R41" s="57">
        <v>110</v>
      </c>
      <c r="S41" s="61">
        <v>7</v>
      </c>
    </row>
    <row r="42" spans="1:19" ht="10.5" customHeight="1">
      <c r="A42" s="5">
        <v>36</v>
      </c>
      <c r="B42" s="64"/>
      <c r="C42" s="24" t="s">
        <v>153</v>
      </c>
      <c r="D42" s="25">
        <v>0</v>
      </c>
      <c r="E42" s="19"/>
      <c r="F42" s="19">
        <v>34</v>
      </c>
      <c r="G42" s="19">
        <v>34</v>
      </c>
      <c r="H42" s="57"/>
      <c r="I42" s="59"/>
      <c r="J42" s="25">
        <v>0</v>
      </c>
      <c r="K42" s="19"/>
      <c r="L42" s="19">
        <v>34</v>
      </c>
      <c r="M42" s="19">
        <v>34</v>
      </c>
      <c r="N42" s="57"/>
      <c r="O42" s="66"/>
      <c r="P42" s="25">
        <v>0</v>
      </c>
      <c r="Q42" s="19"/>
      <c r="R42" s="57"/>
      <c r="S42" s="62"/>
    </row>
    <row r="43" spans="1:19" ht="10.5" customHeight="1">
      <c r="A43" s="5">
        <v>37</v>
      </c>
      <c r="B43" s="64" t="s">
        <v>126</v>
      </c>
      <c r="C43" s="27" t="s">
        <v>154</v>
      </c>
      <c r="D43" s="25">
        <v>0</v>
      </c>
      <c r="E43" s="19"/>
      <c r="F43" s="19">
        <v>34</v>
      </c>
      <c r="G43" s="19">
        <v>34</v>
      </c>
      <c r="H43" s="57">
        <v>0</v>
      </c>
      <c r="I43" s="58" t="s">
        <v>171</v>
      </c>
      <c r="J43" s="25">
        <v>0</v>
      </c>
      <c r="K43" s="19"/>
      <c r="L43" s="19"/>
      <c r="M43" s="19"/>
      <c r="N43" s="57">
        <v>0</v>
      </c>
      <c r="O43" s="58" t="s">
        <v>171</v>
      </c>
      <c r="P43" s="25">
        <v>0</v>
      </c>
      <c r="Q43" s="26"/>
      <c r="R43" s="57">
        <v>0</v>
      </c>
      <c r="S43" s="61"/>
    </row>
    <row r="44" spans="1:19" ht="10.5" customHeight="1">
      <c r="A44" s="5">
        <v>38</v>
      </c>
      <c r="B44" s="64"/>
      <c r="C44" s="24"/>
      <c r="D44" s="25"/>
      <c r="E44" s="19"/>
      <c r="F44" s="19"/>
      <c r="G44" s="19"/>
      <c r="H44" s="57"/>
      <c r="I44" s="59"/>
      <c r="J44" s="25"/>
      <c r="K44" s="19"/>
      <c r="L44" s="19"/>
      <c r="M44" s="19"/>
      <c r="N44" s="57"/>
      <c r="O44" s="59"/>
      <c r="P44" s="25"/>
      <c r="Q44" s="19"/>
      <c r="R44" s="57"/>
      <c r="S44" s="62"/>
    </row>
    <row r="45" spans="1:19" ht="10.5" customHeight="1">
      <c r="A45" s="5">
        <v>39</v>
      </c>
      <c r="B45" s="55" t="s">
        <v>57</v>
      </c>
      <c r="C45" s="27" t="s">
        <v>129</v>
      </c>
      <c r="D45" s="25">
        <v>0</v>
      </c>
      <c r="E45" s="19"/>
      <c r="F45" s="19">
        <v>34</v>
      </c>
      <c r="G45" s="19">
        <v>34</v>
      </c>
      <c r="H45" s="57">
        <v>68</v>
      </c>
      <c r="I45" s="58" t="s">
        <v>166</v>
      </c>
      <c r="J45" s="25">
        <v>0</v>
      </c>
      <c r="K45" s="19"/>
      <c r="L45" s="19">
        <v>34</v>
      </c>
      <c r="M45" s="19">
        <v>34</v>
      </c>
      <c r="N45" s="57">
        <v>68</v>
      </c>
      <c r="O45" s="58" t="s">
        <v>169</v>
      </c>
      <c r="P45" s="25">
        <v>0</v>
      </c>
      <c r="Q45" s="26"/>
      <c r="R45" s="57">
        <v>136</v>
      </c>
      <c r="S45" s="61"/>
    </row>
    <row r="46" spans="1:19" ht="10.5" customHeight="1">
      <c r="A46" s="5">
        <v>40</v>
      </c>
      <c r="B46" s="56"/>
      <c r="C46" s="24" t="s">
        <v>128</v>
      </c>
      <c r="D46" s="25">
        <v>0</v>
      </c>
      <c r="E46" s="19"/>
      <c r="F46" s="19">
        <v>34</v>
      </c>
      <c r="G46" s="19">
        <v>34</v>
      </c>
      <c r="H46" s="57"/>
      <c r="I46" s="59"/>
      <c r="J46" s="25">
        <v>0</v>
      </c>
      <c r="K46" s="19"/>
      <c r="L46" s="19">
        <v>34</v>
      </c>
      <c r="M46" s="19">
        <v>34</v>
      </c>
      <c r="N46" s="57"/>
      <c r="O46" s="59"/>
      <c r="P46" s="25">
        <v>0</v>
      </c>
      <c r="Q46" s="19"/>
      <c r="R46" s="57"/>
      <c r="S46" s="62"/>
    </row>
    <row r="47" spans="1:19" ht="21.75" customHeight="1">
      <c r="A47" s="15"/>
      <c r="B47" s="15"/>
      <c r="C47" s="14"/>
      <c r="D47" s="90" t="s">
        <v>197</v>
      </c>
      <c r="E47" s="90"/>
      <c r="F47" s="90"/>
      <c r="G47" s="90"/>
      <c r="H47" s="90"/>
      <c r="I47" s="90"/>
      <c r="J47" s="29"/>
      <c r="K47" s="90" t="s">
        <v>198</v>
      </c>
      <c r="L47" s="90"/>
      <c r="M47" s="90"/>
      <c r="N47" s="90"/>
      <c r="O47" s="90"/>
      <c r="P47" s="90"/>
      <c r="Q47" s="90"/>
      <c r="R47" s="30"/>
      <c r="S47" s="30"/>
    </row>
    <row r="49" spans="1:19" ht="15">
      <c r="A49" s="48" t="s">
        <v>160</v>
      </c>
      <c r="B49" s="48"/>
      <c r="C49" s="48"/>
      <c r="D49" s="48"/>
      <c r="E49" s="48"/>
      <c r="F49" s="48"/>
      <c r="G49" s="48"/>
      <c r="H49" s="48"/>
      <c r="I49" s="48"/>
      <c r="L49" s="49"/>
      <c r="M49" s="54"/>
      <c r="N49" s="54"/>
      <c r="O49" s="54"/>
      <c r="P49" s="54"/>
      <c r="Q49" s="54"/>
      <c r="R49" s="54"/>
      <c r="S49" s="54"/>
    </row>
  </sheetData>
  <sheetProtection/>
  <mergeCells count="159">
    <mergeCell ref="A1:S1"/>
    <mergeCell ref="B2:C2"/>
    <mergeCell ref="E2:S2"/>
    <mergeCell ref="B3:H3"/>
    <mergeCell ref="M3:S3"/>
    <mergeCell ref="A4:S4"/>
    <mergeCell ref="A5:A6"/>
    <mergeCell ref="B5:B6"/>
    <mergeCell ref="C5:C6"/>
    <mergeCell ref="D5:I5"/>
    <mergeCell ref="J5:O5"/>
    <mergeCell ref="P5:P6"/>
    <mergeCell ref="S5:S6"/>
    <mergeCell ref="B7:B8"/>
    <mergeCell ref="H7:H8"/>
    <mergeCell ref="I7:I8"/>
    <mergeCell ref="N7:N8"/>
    <mergeCell ref="O7:O8"/>
    <mergeCell ref="R7:R8"/>
    <mergeCell ref="S7:S8"/>
    <mergeCell ref="I9:I10"/>
    <mergeCell ref="N9:N10"/>
    <mergeCell ref="O9:O10"/>
    <mergeCell ref="R9:R10"/>
    <mergeCell ref="Q5:Q6"/>
    <mergeCell ref="R5:R6"/>
    <mergeCell ref="S9:S10"/>
    <mergeCell ref="B11:B12"/>
    <mergeCell ref="H11:H12"/>
    <mergeCell ref="I11:I12"/>
    <mergeCell ref="N11:N12"/>
    <mergeCell ref="O11:O12"/>
    <mergeCell ref="R11:R12"/>
    <mergeCell ref="S11:S12"/>
    <mergeCell ref="B9:B10"/>
    <mergeCell ref="H9:H10"/>
    <mergeCell ref="R15:R16"/>
    <mergeCell ref="S15:S16"/>
    <mergeCell ref="B13:B14"/>
    <mergeCell ref="H13:H14"/>
    <mergeCell ref="I13:I14"/>
    <mergeCell ref="N13:N14"/>
    <mergeCell ref="O13:O14"/>
    <mergeCell ref="R13:R14"/>
    <mergeCell ref="I17:I18"/>
    <mergeCell ref="N17:N18"/>
    <mergeCell ref="O17:O18"/>
    <mergeCell ref="R17:R18"/>
    <mergeCell ref="S13:S14"/>
    <mergeCell ref="B15:B16"/>
    <mergeCell ref="H15:H16"/>
    <mergeCell ref="I15:I16"/>
    <mergeCell ref="N15:N16"/>
    <mergeCell ref="O15:O16"/>
    <mergeCell ref="S17:S18"/>
    <mergeCell ref="B19:B20"/>
    <mergeCell ref="H19:H20"/>
    <mergeCell ref="I19:I20"/>
    <mergeCell ref="N19:N20"/>
    <mergeCell ref="O19:O20"/>
    <mergeCell ref="R19:R20"/>
    <mergeCell ref="S19:S20"/>
    <mergeCell ref="B17:B18"/>
    <mergeCell ref="H17:H18"/>
    <mergeCell ref="R23:R24"/>
    <mergeCell ref="S23:S24"/>
    <mergeCell ref="B21:B22"/>
    <mergeCell ref="H21:H22"/>
    <mergeCell ref="I21:I22"/>
    <mergeCell ref="N21:N22"/>
    <mergeCell ref="O21:O22"/>
    <mergeCell ref="R21:R22"/>
    <mergeCell ref="I25:I26"/>
    <mergeCell ref="N25:N26"/>
    <mergeCell ref="O25:O26"/>
    <mergeCell ref="R25:R26"/>
    <mergeCell ref="S21:S22"/>
    <mergeCell ref="B23:B24"/>
    <mergeCell ref="H23:H24"/>
    <mergeCell ref="I23:I24"/>
    <mergeCell ref="N23:N24"/>
    <mergeCell ref="O23:O24"/>
    <mergeCell ref="S25:S26"/>
    <mergeCell ref="B27:B28"/>
    <mergeCell ref="H27:H28"/>
    <mergeCell ref="I27:I28"/>
    <mergeCell ref="N27:N28"/>
    <mergeCell ref="O27:O28"/>
    <mergeCell ref="R27:R28"/>
    <mergeCell ref="S27:S28"/>
    <mergeCell ref="B25:B26"/>
    <mergeCell ref="H25:H26"/>
    <mergeCell ref="R31:R32"/>
    <mergeCell ref="S31:S32"/>
    <mergeCell ref="B29:B30"/>
    <mergeCell ref="H29:H30"/>
    <mergeCell ref="I29:I30"/>
    <mergeCell ref="N29:N30"/>
    <mergeCell ref="O29:O30"/>
    <mergeCell ref="R29:R30"/>
    <mergeCell ref="I33:I34"/>
    <mergeCell ref="N33:N34"/>
    <mergeCell ref="O33:O34"/>
    <mergeCell ref="R33:R34"/>
    <mergeCell ref="S29:S30"/>
    <mergeCell ref="B31:B32"/>
    <mergeCell ref="H31:H32"/>
    <mergeCell ref="I31:I32"/>
    <mergeCell ref="N31:N32"/>
    <mergeCell ref="O31:O32"/>
    <mergeCell ref="S33:S34"/>
    <mergeCell ref="B35:B36"/>
    <mergeCell ref="H35:H36"/>
    <mergeCell ref="I35:I36"/>
    <mergeCell ref="N35:N36"/>
    <mergeCell ref="O35:O36"/>
    <mergeCell ref="R35:R36"/>
    <mergeCell ref="S35:S36"/>
    <mergeCell ref="B33:B34"/>
    <mergeCell ref="H33:H34"/>
    <mergeCell ref="B37:B38"/>
    <mergeCell ref="H37:H38"/>
    <mergeCell ref="I37:I38"/>
    <mergeCell ref="N37:N38"/>
    <mergeCell ref="O37:O38"/>
    <mergeCell ref="R37:R38"/>
    <mergeCell ref="B39:B40"/>
    <mergeCell ref="H39:H40"/>
    <mergeCell ref="I39:I40"/>
    <mergeCell ref="N39:N40"/>
    <mergeCell ref="O39:O40"/>
    <mergeCell ref="R39:R40"/>
    <mergeCell ref="H41:H42"/>
    <mergeCell ref="I41:I42"/>
    <mergeCell ref="N41:N42"/>
    <mergeCell ref="O41:O42"/>
    <mergeCell ref="R41:R42"/>
    <mergeCell ref="S37:S38"/>
    <mergeCell ref="S39:S40"/>
    <mergeCell ref="R45:R46"/>
    <mergeCell ref="S41:S42"/>
    <mergeCell ref="B43:B44"/>
    <mergeCell ref="H43:H44"/>
    <mergeCell ref="I43:I44"/>
    <mergeCell ref="N43:N44"/>
    <mergeCell ref="O43:O44"/>
    <mergeCell ref="R43:R44"/>
    <mergeCell ref="S43:S44"/>
    <mergeCell ref="B41:B42"/>
    <mergeCell ref="S45:S46"/>
    <mergeCell ref="D47:I47"/>
    <mergeCell ref="K47:Q47"/>
    <mergeCell ref="A49:I49"/>
    <mergeCell ref="L49:S49"/>
    <mergeCell ref="B45:B46"/>
    <mergeCell ref="H45:H46"/>
    <mergeCell ref="I45:I46"/>
    <mergeCell ref="N45:N46"/>
    <mergeCell ref="O45:O4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106" zoomScaleNormal="106" zoomScalePageLayoutView="0" workbookViewId="0" topLeftCell="A38">
      <selection activeCell="G21" sqref="G21"/>
    </sheetView>
  </sheetViews>
  <sheetFormatPr defaultColWidth="9.140625" defaultRowHeight="12.75"/>
  <cols>
    <col min="1" max="1" width="3.00390625" style="3" customWidth="1"/>
    <col min="2" max="2" width="14.140625" style="4" customWidth="1"/>
    <col min="3" max="3" width="27.57421875" style="1" customWidth="1"/>
    <col min="4" max="4" width="5.421875" style="1" customWidth="1"/>
    <col min="5" max="5" width="6.7109375" style="1" customWidth="1"/>
    <col min="6" max="6" width="5.421875" style="1" customWidth="1"/>
    <col min="7" max="7" width="4.00390625" style="1" customWidth="1"/>
    <col min="8" max="8" width="6.421875" style="1" customWidth="1"/>
    <col min="9" max="9" width="5.140625" style="1" customWidth="1"/>
    <col min="10" max="10" width="5.421875" style="1" customWidth="1"/>
    <col min="11" max="11" width="6.7109375" style="1" customWidth="1"/>
    <col min="12" max="12" width="5.421875" style="1" customWidth="1"/>
    <col min="13" max="13" width="5.00390625" style="1" customWidth="1"/>
    <col min="14" max="14" width="6.421875" style="1" customWidth="1"/>
    <col min="15" max="15" width="5.140625" style="1" customWidth="1"/>
    <col min="16" max="16" width="7.8515625" style="1" customWidth="1"/>
    <col min="17" max="17" width="6.28125" style="3" customWidth="1"/>
    <col min="18" max="19" width="5.140625" style="1" customWidth="1"/>
    <col min="20" max="16384" width="9.140625" style="1" customWidth="1"/>
  </cols>
  <sheetData>
    <row r="1" spans="1:19" ht="26.25" customHeight="1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8" customHeight="1">
      <c r="A2" s="18"/>
      <c r="B2" s="63" t="s">
        <v>172</v>
      </c>
      <c r="C2" s="63"/>
      <c r="D2" s="18"/>
      <c r="E2" s="63" t="s">
        <v>174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1.75" customHeight="1">
      <c r="A3" s="18"/>
      <c r="B3" s="48" t="s">
        <v>173</v>
      </c>
      <c r="C3" s="48"/>
      <c r="D3" s="48"/>
      <c r="E3" s="48"/>
      <c r="F3" s="48"/>
      <c r="G3" s="48"/>
      <c r="H3" s="48"/>
      <c r="I3" s="23"/>
      <c r="J3" s="23"/>
      <c r="K3" s="23"/>
      <c r="L3" s="23"/>
      <c r="M3" s="39"/>
      <c r="N3" s="39"/>
      <c r="O3" s="39"/>
      <c r="P3" s="39"/>
      <c r="Q3" s="39"/>
      <c r="R3" s="39"/>
      <c r="S3" s="39"/>
    </row>
    <row r="4" spans="1:19" ht="19.5" customHeight="1">
      <c r="A4" s="40" t="s">
        <v>71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 customHeight="1">
      <c r="A5" s="45" t="s">
        <v>1</v>
      </c>
      <c r="B5" s="45" t="s">
        <v>2</v>
      </c>
      <c r="C5" s="45" t="s">
        <v>3</v>
      </c>
      <c r="D5" s="45" t="s">
        <v>74</v>
      </c>
      <c r="E5" s="45"/>
      <c r="F5" s="45"/>
      <c r="G5" s="45"/>
      <c r="H5" s="45"/>
      <c r="I5" s="45"/>
      <c r="J5" s="45" t="s">
        <v>75</v>
      </c>
      <c r="K5" s="45"/>
      <c r="L5" s="45"/>
      <c r="M5" s="45"/>
      <c r="N5" s="45"/>
      <c r="O5" s="45"/>
      <c r="P5" s="45" t="s">
        <v>70</v>
      </c>
      <c r="Q5" s="45" t="s">
        <v>7</v>
      </c>
      <c r="R5" s="45" t="s">
        <v>8</v>
      </c>
      <c r="S5" s="45" t="s">
        <v>9</v>
      </c>
    </row>
    <row r="6" spans="1:19" ht="12.75" customHeight="1">
      <c r="A6" s="45"/>
      <c r="B6" s="45"/>
      <c r="C6" s="45"/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45"/>
      <c r="Q6" s="45"/>
      <c r="R6" s="45"/>
      <c r="S6" s="45"/>
    </row>
    <row r="7" spans="1:19" ht="10.5" customHeight="1">
      <c r="A7" s="5">
        <v>1</v>
      </c>
      <c r="B7" s="64" t="s">
        <v>109</v>
      </c>
      <c r="C7" s="24" t="s">
        <v>25</v>
      </c>
      <c r="D7" s="25">
        <v>0.149</v>
      </c>
      <c r="E7" s="19"/>
      <c r="F7" s="19">
        <v>10</v>
      </c>
      <c r="G7" s="19">
        <v>10</v>
      </c>
      <c r="H7" s="57">
        <v>50</v>
      </c>
      <c r="I7" s="57">
        <v>7</v>
      </c>
      <c r="J7" s="25">
        <v>0</v>
      </c>
      <c r="K7" s="19"/>
      <c r="L7" s="19">
        <v>40</v>
      </c>
      <c r="M7" s="19">
        <v>40</v>
      </c>
      <c r="N7" s="57">
        <v>80</v>
      </c>
      <c r="O7" s="66" t="s">
        <v>193</v>
      </c>
      <c r="P7" s="25"/>
      <c r="Q7" s="26"/>
      <c r="R7" s="57">
        <v>27</v>
      </c>
      <c r="S7" s="57"/>
    </row>
    <row r="8" spans="1:19" ht="10.5" customHeight="1">
      <c r="A8" s="5">
        <v>2</v>
      </c>
      <c r="B8" s="64"/>
      <c r="C8" s="24" t="s">
        <v>27</v>
      </c>
      <c r="D8" s="25">
        <v>0</v>
      </c>
      <c r="E8" s="19"/>
      <c r="F8" s="19">
        <v>40</v>
      </c>
      <c r="G8" s="19">
        <v>40</v>
      </c>
      <c r="H8" s="57"/>
      <c r="I8" s="57"/>
      <c r="J8" s="25">
        <v>0</v>
      </c>
      <c r="K8" s="19"/>
      <c r="L8" s="19">
        <v>40</v>
      </c>
      <c r="M8" s="19">
        <v>40</v>
      </c>
      <c r="N8" s="57"/>
      <c r="O8" s="66"/>
      <c r="P8" s="25"/>
      <c r="Q8" s="26"/>
      <c r="R8" s="57"/>
      <c r="S8" s="57"/>
    </row>
    <row r="9" spans="1:19" ht="10.5" customHeight="1">
      <c r="A9" s="5">
        <v>3</v>
      </c>
      <c r="B9" s="64" t="s">
        <v>110</v>
      </c>
      <c r="C9" s="24" t="s">
        <v>26</v>
      </c>
      <c r="D9" s="25">
        <v>0</v>
      </c>
      <c r="E9" s="19"/>
      <c r="F9" s="19">
        <v>40</v>
      </c>
      <c r="G9" s="19">
        <v>40</v>
      </c>
      <c r="H9" s="57">
        <v>80</v>
      </c>
      <c r="I9" s="66" t="s">
        <v>193</v>
      </c>
      <c r="J9" s="25">
        <v>0</v>
      </c>
      <c r="K9" s="19"/>
      <c r="L9" s="19">
        <v>40</v>
      </c>
      <c r="M9" s="19">
        <v>40</v>
      </c>
      <c r="N9" s="57">
        <v>80</v>
      </c>
      <c r="O9" s="66" t="s">
        <v>193</v>
      </c>
      <c r="P9" s="25"/>
      <c r="Q9" s="26"/>
      <c r="R9" s="57">
        <v>40</v>
      </c>
      <c r="S9" s="57"/>
    </row>
    <row r="10" spans="1:19" ht="10.5" customHeight="1">
      <c r="A10" s="5">
        <v>4</v>
      </c>
      <c r="B10" s="64"/>
      <c r="C10" s="24" t="s">
        <v>132</v>
      </c>
      <c r="D10" s="25">
        <v>0</v>
      </c>
      <c r="E10" s="19"/>
      <c r="F10" s="19">
        <v>40</v>
      </c>
      <c r="G10" s="19">
        <v>40</v>
      </c>
      <c r="H10" s="57"/>
      <c r="I10" s="66"/>
      <c r="J10" s="25">
        <v>0</v>
      </c>
      <c r="K10" s="19"/>
      <c r="L10" s="19">
        <v>40</v>
      </c>
      <c r="M10" s="19">
        <v>40</v>
      </c>
      <c r="N10" s="57"/>
      <c r="O10" s="66"/>
      <c r="P10" s="25"/>
      <c r="Q10" s="26"/>
      <c r="R10" s="57"/>
      <c r="S10" s="57"/>
    </row>
    <row r="11" spans="1:19" ht="10.5" customHeight="1">
      <c r="A11" s="5">
        <v>5</v>
      </c>
      <c r="B11" s="64" t="s">
        <v>111</v>
      </c>
      <c r="C11" s="24" t="s">
        <v>133</v>
      </c>
      <c r="D11" s="25">
        <v>0</v>
      </c>
      <c r="E11" s="19"/>
      <c r="F11" s="19">
        <v>40</v>
      </c>
      <c r="G11" s="19">
        <v>40</v>
      </c>
      <c r="H11" s="57">
        <v>80</v>
      </c>
      <c r="I11" s="66" t="s">
        <v>193</v>
      </c>
      <c r="J11" s="25">
        <v>0</v>
      </c>
      <c r="K11" s="19"/>
      <c r="L11" s="19">
        <v>40</v>
      </c>
      <c r="M11" s="19">
        <v>40</v>
      </c>
      <c r="N11" s="57">
        <v>80</v>
      </c>
      <c r="O11" s="66" t="s">
        <v>193</v>
      </c>
      <c r="P11" s="25"/>
      <c r="Q11" s="26"/>
      <c r="R11" s="57">
        <v>40</v>
      </c>
      <c r="S11" s="57"/>
    </row>
    <row r="12" spans="1:19" ht="10.5" customHeight="1">
      <c r="A12" s="5">
        <v>6</v>
      </c>
      <c r="B12" s="64"/>
      <c r="C12" s="24" t="s">
        <v>175</v>
      </c>
      <c r="D12" s="25">
        <v>0</v>
      </c>
      <c r="E12" s="19"/>
      <c r="F12" s="19">
        <v>40</v>
      </c>
      <c r="G12" s="19">
        <v>40</v>
      </c>
      <c r="H12" s="57"/>
      <c r="I12" s="66"/>
      <c r="J12" s="25">
        <v>0</v>
      </c>
      <c r="K12" s="19"/>
      <c r="L12" s="19">
        <v>40</v>
      </c>
      <c r="M12" s="19">
        <v>40</v>
      </c>
      <c r="N12" s="57"/>
      <c r="O12" s="66"/>
      <c r="P12" s="25"/>
      <c r="Q12" s="26"/>
      <c r="R12" s="57"/>
      <c r="S12" s="57"/>
    </row>
    <row r="13" spans="1:19" ht="10.5" customHeight="1">
      <c r="A13" s="5">
        <v>7</v>
      </c>
      <c r="B13" s="64" t="s">
        <v>112</v>
      </c>
      <c r="C13" s="24" t="s">
        <v>184</v>
      </c>
      <c r="D13" s="25">
        <v>0</v>
      </c>
      <c r="E13" s="19"/>
      <c r="F13" s="19">
        <v>40</v>
      </c>
      <c r="G13" s="19">
        <v>40</v>
      </c>
      <c r="H13" s="57">
        <v>42</v>
      </c>
      <c r="I13" s="66" t="s">
        <v>91</v>
      </c>
      <c r="J13" s="25">
        <v>0</v>
      </c>
      <c r="K13" s="19"/>
      <c r="L13" s="19">
        <v>40</v>
      </c>
      <c r="M13" s="19">
        <v>40</v>
      </c>
      <c r="N13" s="57">
        <v>46</v>
      </c>
      <c r="O13" s="66" t="s">
        <v>91</v>
      </c>
      <c r="P13" s="25"/>
      <c r="Q13" s="26"/>
      <c r="R13" s="57">
        <v>8</v>
      </c>
      <c r="S13" s="71">
        <v>2</v>
      </c>
    </row>
    <row r="14" spans="1:19" ht="10.5" customHeight="1">
      <c r="A14" s="5">
        <v>8</v>
      </c>
      <c r="B14" s="64"/>
      <c r="C14" s="24" t="s">
        <v>130</v>
      </c>
      <c r="D14" s="25">
        <v>1.648</v>
      </c>
      <c r="E14" s="19"/>
      <c r="F14" s="19">
        <v>2</v>
      </c>
      <c r="G14" s="36">
        <v>2</v>
      </c>
      <c r="H14" s="57"/>
      <c r="I14" s="66"/>
      <c r="J14" s="25">
        <v>1.358</v>
      </c>
      <c r="K14" s="19"/>
      <c r="L14" s="19">
        <v>6</v>
      </c>
      <c r="M14" s="19">
        <v>6</v>
      </c>
      <c r="N14" s="57"/>
      <c r="O14" s="66"/>
      <c r="P14" s="25"/>
      <c r="Q14" s="26"/>
      <c r="R14" s="57"/>
      <c r="S14" s="71"/>
    </row>
    <row r="15" spans="1:19" ht="10.5" customHeight="1">
      <c r="A15" s="5">
        <v>9</v>
      </c>
      <c r="B15" s="64" t="s">
        <v>114</v>
      </c>
      <c r="C15" s="24" t="s">
        <v>176</v>
      </c>
      <c r="D15" s="25">
        <v>0</v>
      </c>
      <c r="E15" s="19"/>
      <c r="F15" s="19">
        <v>40</v>
      </c>
      <c r="G15" s="19">
        <v>40</v>
      </c>
      <c r="H15" s="57">
        <v>80</v>
      </c>
      <c r="I15" s="58" t="s">
        <v>193</v>
      </c>
      <c r="J15" s="25">
        <v>0</v>
      </c>
      <c r="K15" s="19"/>
      <c r="L15" s="19">
        <v>40</v>
      </c>
      <c r="M15" s="19">
        <v>40</v>
      </c>
      <c r="N15" s="57">
        <v>80</v>
      </c>
      <c r="O15" s="58" t="s">
        <v>193</v>
      </c>
      <c r="P15" s="25"/>
      <c r="Q15" s="26"/>
      <c r="R15" s="57">
        <v>40</v>
      </c>
      <c r="S15" s="71"/>
    </row>
    <row r="16" spans="1:19" ht="10.5" customHeight="1">
      <c r="A16" s="5">
        <v>10</v>
      </c>
      <c r="B16" s="64"/>
      <c r="C16" s="24" t="s">
        <v>177</v>
      </c>
      <c r="D16" s="25">
        <v>0</v>
      </c>
      <c r="E16" s="19"/>
      <c r="F16" s="19">
        <v>40</v>
      </c>
      <c r="G16" s="19">
        <v>40</v>
      </c>
      <c r="H16" s="57"/>
      <c r="I16" s="59"/>
      <c r="J16" s="25">
        <v>0</v>
      </c>
      <c r="K16" s="19"/>
      <c r="L16" s="19">
        <v>40</v>
      </c>
      <c r="M16" s="19">
        <v>40</v>
      </c>
      <c r="N16" s="57"/>
      <c r="O16" s="59"/>
      <c r="P16" s="25"/>
      <c r="Q16" s="26"/>
      <c r="R16" s="57"/>
      <c r="S16" s="71"/>
    </row>
    <row r="17" spans="1:19" ht="10.5" customHeight="1">
      <c r="A17" s="5">
        <v>11</v>
      </c>
      <c r="B17" s="64" t="s">
        <v>127</v>
      </c>
      <c r="C17" s="24" t="s">
        <v>134</v>
      </c>
      <c r="D17" s="25">
        <v>0</v>
      </c>
      <c r="E17" s="19"/>
      <c r="F17" s="19">
        <v>40</v>
      </c>
      <c r="G17" s="19">
        <v>40</v>
      </c>
      <c r="H17" s="57"/>
      <c r="I17" s="58"/>
      <c r="J17" s="25">
        <v>4.835</v>
      </c>
      <c r="K17" s="19"/>
      <c r="L17" s="19">
        <v>1</v>
      </c>
      <c r="M17" s="36">
        <v>1</v>
      </c>
      <c r="N17" s="57"/>
      <c r="O17" s="66"/>
      <c r="P17" s="25"/>
      <c r="Q17" s="26"/>
      <c r="R17" s="57"/>
      <c r="S17" s="88"/>
    </row>
    <row r="18" spans="1:19" ht="10.5" customHeight="1">
      <c r="A18" s="5">
        <v>12</v>
      </c>
      <c r="B18" s="64"/>
      <c r="C18" s="86"/>
      <c r="D18" s="25"/>
      <c r="E18" s="19"/>
      <c r="F18" s="19"/>
      <c r="G18" s="19"/>
      <c r="H18" s="57"/>
      <c r="I18" s="59"/>
      <c r="J18" s="25"/>
      <c r="K18" s="19"/>
      <c r="L18" s="19"/>
      <c r="M18" s="19"/>
      <c r="N18" s="57"/>
      <c r="O18" s="66"/>
      <c r="P18" s="25"/>
      <c r="Q18" s="26"/>
      <c r="R18" s="57"/>
      <c r="S18" s="71"/>
    </row>
    <row r="19" spans="1:19" ht="10.5" customHeight="1">
      <c r="A19" s="5">
        <v>13</v>
      </c>
      <c r="B19" s="64" t="s">
        <v>115</v>
      </c>
      <c r="C19" s="24" t="s">
        <v>139</v>
      </c>
      <c r="D19" s="25">
        <v>0.247</v>
      </c>
      <c r="E19" s="19"/>
      <c r="F19" s="19">
        <v>7</v>
      </c>
      <c r="G19" s="19">
        <v>7</v>
      </c>
      <c r="H19" s="57">
        <v>13</v>
      </c>
      <c r="I19" s="68" t="s">
        <v>101</v>
      </c>
      <c r="J19" s="25">
        <v>0</v>
      </c>
      <c r="K19" s="19"/>
      <c r="L19" s="19">
        <v>40</v>
      </c>
      <c r="M19" s="19">
        <v>40</v>
      </c>
      <c r="N19" s="57">
        <v>80</v>
      </c>
      <c r="O19" s="66" t="s">
        <v>193</v>
      </c>
      <c r="P19" s="25"/>
      <c r="Q19" s="26"/>
      <c r="R19" s="57">
        <v>22</v>
      </c>
      <c r="S19" s="71"/>
    </row>
    <row r="20" spans="1:19" ht="10.5" customHeight="1">
      <c r="A20" s="5">
        <v>14</v>
      </c>
      <c r="B20" s="64"/>
      <c r="C20" s="27" t="s">
        <v>186</v>
      </c>
      <c r="D20" s="25">
        <v>0.799</v>
      </c>
      <c r="E20" s="19"/>
      <c r="F20" s="19">
        <v>6</v>
      </c>
      <c r="G20" s="19">
        <v>6</v>
      </c>
      <c r="H20" s="57"/>
      <c r="I20" s="69"/>
      <c r="J20" s="25">
        <v>0</v>
      </c>
      <c r="K20" s="19"/>
      <c r="L20" s="19">
        <v>40</v>
      </c>
      <c r="M20" s="19">
        <v>40</v>
      </c>
      <c r="N20" s="57"/>
      <c r="O20" s="66"/>
      <c r="P20" s="25"/>
      <c r="Q20" s="26"/>
      <c r="R20" s="57"/>
      <c r="S20" s="71"/>
    </row>
    <row r="21" spans="1:19" ht="10.5" customHeight="1">
      <c r="A21" s="5">
        <v>15</v>
      </c>
      <c r="B21" s="64" t="s">
        <v>116</v>
      </c>
      <c r="C21" s="24" t="s">
        <v>136</v>
      </c>
      <c r="D21" s="25">
        <v>0</v>
      </c>
      <c r="E21" s="19"/>
      <c r="F21" s="19">
        <v>40</v>
      </c>
      <c r="G21" s="19">
        <v>40</v>
      </c>
      <c r="H21" s="57">
        <v>44</v>
      </c>
      <c r="I21" s="66" t="s">
        <v>157</v>
      </c>
      <c r="J21" s="25">
        <v>3.29</v>
      </c>
      <c r="K21" s="19"/>
      <c r="L21" s="19">
        <v>2</v>
      </c>
      <c r="M21" s="36">
        <v>2</v>
      </c>
      <c r="N21" s="57">
        <v>5</v>
      </c>
      <c r="O21" s="65" t="s">
        <v>94</v>
      </c>
      <c r="P21" s="25"/>
      <c r="Q21" s="26"/>
      <c r="R21" s="57">
        <v>6</v>
      </c>
      <c r="S21" s="65" t="s">
        <v>94</v>
      </c>
    </row>
    <row r="22" spans="1:19" ht="10.5" customHeight="1">
      <c r="A22" s="5">
        <v>16</v>
      </c>
      <c r="B22" s="64"/>
      <c r="C22" s="24" t="s">
        <v>170</v>
      </c>
      <c r="D22" s="25">
        <v>0.939</v>
      </c>
      <c r="E22" s="19"/>
      <c r="F22" s="19">
        <v>4</v>
      </c>
      <c r="G22" s="19">
        <v>4</v>
      </c>
      <c r="H22" s="57"/>
      <c r="I22" s="66"/>
      <c r="J22" s="25">
        <v>3.144</v>
      </c>
      <c r="K22" s="19"/>
      <c r="L22" s="19">
        <v>3</v>
      </c>
      <c r="M22" s="36">
        <v>3</v>
      </c>
      <c r="N22" s="57"/>
      <c r="O22" s="65"/>
      <c r="P22" s="25"/>
      <c r="Q22" s="26"/>
      <c r="R22" s="57"/>
      <c r="S22" s="65"/>
    </row>
    <row r="23" spans="1:19" ht="10.5" customHeight="1">
      <c r="A23" s="5">
        <v>17</v>
      </c>
      <c r="B23" s="64" t="s">
        <v>117</v>
      </c>
      <c r="C23" s="24" t="s">
        <v>137</v>
      </c>
      <c r="D23" s="25">
        <v>0</v>
      </c>
      <c r="E23" s="19"/>
      <c r="F23" s="19">
        <v>40</v>
      </c>
      <c r="G23" s="19">
        <v>40</v>
      </c>
      <c r="H23" s="57">
        <v>80</v>
      </c>
      <c r="I23" s="77" t="s">
        <v>193</v>
      </c>
      <c r="J23" s="25">
        <v>0</v>
      </c>
      <c r="K23" s="19"/>
      <c r="L23" s="19">
        <v>40</v>
      </c>
      <c r="M23" s="19">
        <v>40</v>
      </c>
      <c r="N23" s="57">
        <v>80</v>
      </c>
      <c r="O23" s="66" t="s">
        <v>193</v>
      </c>
      <c r="P23" s="25"/>
      <c r="Q23" s="26"/>
      <c r="R23" s="57">
        <v>40</v>
      </c>
      <c r="S23" s="65"/>
    </row>
    <row r="24" spans="1:19" ht="10.5" customHeight="1">
      <c r="A24" s="5">
        <v>18</v>
      </c>
      <c r="B24" s="64"/>
      <c r="C24" s="24" t="s">
        <v>178</v>
      </c>
      <c r="D24" s="25">
        <v>0</v>
      </c>
      <c r="E24" s="19"/>
      <c r="F24" s="19">
        <v>40</v>
      </c>
      <c r="G24" s="19">
        <v>40</v>
      </c>
      <c r="H24" s="57"/>
      <c r="I24" s="78"/>
      <c r="J24" s="25">
        <v>0</v>
      </c>
      <c r="K24" s="19"/>
      <c r="L24" s="19">
        <v>40</v>
      </c>
      <c r="M24" s="19">
        <v>40</v>
      </c>
      <c r="N24" s="57"/>
      <c r="O24" s="66"/>
      <c r="P24" s="25"/>
      <c r="Q24" s="26"/>
      <c r="R24" s="57"/>
      <c r="S24" s="65"/>
    </row>
    <row r="25" spans="1:19" ht="10.5" customHeight="1">
      <c r="A25" s="5">
        <v>19</v>
      </c>
      <c r="B25" s="64" t="s">
        <v>118</v>
      </c>
      <c r="C25" s="24" t="s">
        <v>140</v>
      </c>
      <c r="D25" s="25">
        <v>0</v>
      </c>
      <c r="E25" s="19"/>
      <c r="F25" s="19">
        <v>40</v>
      </c>
      <c r="G25" s="19">
        <v>40</v>
      </c>
      <c r="H25" s="57"/>
      <c r="I25" s="66"/>
      <c r="J25" s="25">
        <v>0</v>
      </c>
      <c r="K25" s="19"/>
      <c r="L25" s="19">
        <v>40</v>
      </c>
      <c r="M25" s="19">
        <v>40</v>
      </c>
      <c r="N25" s="57"/>
      <c r="O25" s="67"/>
      <c r="P25" s="25"/>
      <c r="Q25" s="26"/>
      <c r="R25" s="57"/>
      <c r="S25" s="71"/>
    </row>
    <row r="26" spans="1:19" ht="10.5" customHeight="1">
      <c r="A26" s="5">
        <v>20</v>
      </c>
      <c r="B26" s="64"/>
      <c r="C26" s="28"/>
      <c r="D26" s="25"/>
      <c r="E26" s="19"/>
      <c r="F26" s="19"/>
      <c r="G26" s="19"/>
      <c r="H26" s="57"/>
      <c r="I26" s="66"/>
      <c r="J26" s="25"/>
      <c r="K26" s="19"/>
      <c r="L26" s="19"/>
      <c r="M26" s="19"/>
      <c r="N26" s="57"/>
      <c r="O26" s="57"/>
      <c r="P26" s="25"/>
      <c r="Q26" s="26"/>
      <c r="R26" s="57"/>
      <c r="S26" s="71"/>
    </row>
    <row r="27" spans="1:19" ht="10.5" customHeight="1">
      <c r="A27" s="5">
        <v>21</v>
      </c>
      <c r="B27" s="64" t="s">
        <v>119</v>
      </c>
      <c r="C27" s="24" t="s">
        <v>141</v>
      </c>
      <c r="D27" s="25">
        <v>0</v>
      </c>
      <c r="E27" s="19"/>
      <c r="F27" s="19">
        <v>40</v>
      </c>
      <c r="G27" s="19">
        <v>40</v>
      </c>
      <c r="H27" s="57">
        <v>80</v>
      </c>
      <c r="I27" s="66" t="s">
        <v>193</v>
      </c>
      <c r="J27" s="25">
        <v>2.302</v>
      </c>
      <c r="K27" s="19"/>
      <c r="L27" s="19">
        <v>4</v>
      </c>
      <c r="M27" s="19">
        <v>4</v>
      </c>
      <c r="N27" s="57">
        <v>11</v>
      </c>
      <c r="O27" s="65" t="s">
        <v>101</v>
      </c>
      <c r="P27" s="25"/>
      <c r="Q27" s="26"/>
      <c r="R27" s="57">
        <v>22</v>
      </c>
      <c r="S27" s="71"/>
    </row>
    <row r="28" spans="1:19" ht="10.5" customHeight="1">
      <c r="A28" s="5">
        <v>22</v>
      </c>
      <c r="B28" s="64"/>
      <c r="C28" s="27" t="s">
        <v>47</v>
      </c>
      <c r="D28" s="25">
        <v>0</v>
      </c>
      <c r="E28" s="19"/>
      <c r="F28" s="19">
        <v>40</v>
      </c>
      <c r="G28" s="19">
        <v>40</v>
      </c>
      <c r="H28" s="57"/>
      <c r="I28" s="66"/>
      <c r="J28" s="25">
        <v>1.055</v>
      </c>
      <c r="K28" s="19"/>
      <c r="L28" s="19">
        <v>7</v>
      </c>
      <c r="M28" s="19">
        <v>7</v>
      </c>
      <c r="N28" s="57"/>
      <c r="O28" s="65"/>
      <c r="P28" s="25"/>
      <c r="Q28" s="26"/>
      <c r="R28" s="57"/>
      <c r="S28" s="71"/>
    </row>
    <row r="29" spans="1:19" ht="10.5" customHeight="1">
      <c r="A29" s="5">
        <v>23</v>
      </c>
      <c r="B29" s="64" t="s">
        <v>120</v>
      </c>
      <c r="C29" s="24" t="s">
        <v>142</v>
      </c>
      <c r="D29" s="25">
        <v>0</v>
      </c>
      <c r="E29" s="19"/>
      <c r="F29" s="19">
        <v>40</v>
      </c>
      <c r="G29" s="19">
        <v>40</v>
      </c>
      <c r="H29" s="57">
        <v>41</v>
      </c>
      <c r="I29" s="68" t="s">
        <v>100</v>
      </c>
      <c r="J29" s="25">
        <v>0</v>
      </c>
      <c r="K29" s="19"/>
      <c r="L29" s="19">
        <v>40</v>
      </c>
      <c r="M29" s="19">
        <v>40</v>
      </c>
      <c r="N29" s="57">
        <v>80</v>
      </c>
      <c r="O29" s="66" t="s">
        <v>193</v>
      </c>
      <c r="P29" s="25"/>
      <c r="Q29" s="26"/>
      <c r="R29" s="57">
        <v>23</v>
      </c>
      <c r="S29" s="89"/>
    </row>
    <row r="30" spans="1:19" ht="10.5" customHeight="1">
      <c r="A30" s="5">
        <v>24</v>
      </c>
      <c r="B30" s="64"/>
      <c r="C30" s="24" t="s">
        <v>179</v>
      </c>
      <c r="D30" s="25">
        <v>1.898</v>
      </c>
      <c r="E30" s="19"/>
      <c r="F30" s="19">
        <v>1</v>
      </c>
      <c r="G30" s="36">
        <v>1</v>
      </c>
      <c r="H30" s="57"/>
      <c r="I30" s="69"/>
      <c r="J30" s="25">
        <v>0</v>
      </c>
      <c r="K30" s="19"/>
      <c r="L30" s="19">
        <v>40</v>
      </c>
      <c r="M30" s="19">
        <v>40</v>
      </c>
      <c r="N30" s="57"/>
      <c r="O30" s="66"/>
      <c r="P30" s="25"/>
      <c r="Q30" s="26"/>
      <c r="R30" s="57"/>
      <c r="S30" s="74"/>
    </row>
    <row r="31" spans="1:19" ht="10.5" customHeight="1">
      <c r="A31" s="5">
        <v>25</v>
      </c>
      <c r="B31" s="64" t="s">
        <v>181</v>
      </c>
      <c r="C31" s="24" t="s">
        <v>48</v>
      </c>
      <c r="D31" s="25">
        <v>0.23</v>
      </c>
      <c r="E31" s="19"/>
      <c r="F31" s="19">
        <v>8</v>
      </c>
      <c r="G31" s="19">
        <v>8</v>
      </c>
      <c r="H31" s="57">
        <v>11</v>
      </c>
      <c r="I31" s="65" t="s">
        <v>94</v>
      </c>
      <c r="J31" s="25">
        <v>0.136</v>
      </c>
      <c r="K31" s="19"/>
      <c r="L31" s="19">
        <v>11</v>
      </c>
      <c r="M31" s="19">
        <v>11</v>
      </c>
      <c r="N31" s="57">
        <v>51</v>
      </c>
      <c r="O31" s="66" t="s">
        <v>102</v>
      </c>
      <c r="P31" s="25"/>
      <c r="Q31" s="26"/>
      <c r="R31" s="57">
        <v>8</v>
      </c>
      <c r="S31" s="73">
        <v>3</v>
      </c>
    </row>
    <row r="32" spans="1:19" ht="10.5" customHeight="1">
      <c r="A32" s="5">
        <v>26</v>
      </c>
      <c r="B32" s="64"/>
      <c r="C32" s="27" t="s">
        <v>180</v>
      </c>
      <c r="D32" s="25">
        <v>1.004</v>
      </c>
      <c r="E32" s="19"/>
      <c r="F32" s="19">
        <v>3</v>
      </c>
      <c r="G32" s="36">
        <v>3</v>
      </c>
      <c r="H32" s="57"/>
      <c r="I32" s="65"/>
      <c r="J32" s="25">
        <v>0</v>
      </c>
      <c r="K32" s="19"/>
      <c r="L32" s="19">
        <v>40</v>
      </c>
      <c r="M32" s="19">
        <v>40</v>
      </c>
      <c r="N32" s="57"/>
      <c r="O32" s="66"/>
      <c r="P32" s="25"/>
      <c r="Q32" s="26"/>
      <c r="R32" s="57"/>
      <c r="S32" s="74"/>
    </row>
    <row r="33" spans="1:19" ht="10.5" customHeight="1">
      <c r="A33" s="5">
        <v>27</v>
      </c>
      <c r="B33" s="64" t="s">
        <v>185</v>
      </c>
      <c r="C33" s="24" t="s">
        <v>182</v>
      </c>
      <c r="D33" s="25">
        <v>0</v>
      </c>
      <c r="E33" s="19"/>
      <c r="F33" s="19">
        <v>40</v>
      </c>
      <c r="G33" s="38">
        <v>40</v>
      </c>
      <c r="H33" s="57">
        <v>80</v>
      </c>
      <c r="I33" s="76">
        <v>20</v>
      </c>
      <c r="J33" s="25">
        <v>0</v>
      </c>
      <c r="K33" s="19"/>
      <c r="L33" s="19">
        <v>40</v>
      </c>
      <c r="M33" s="19">
        <v>40</v>
      </c>
      <c r="N33" s="57">
        <v>80</v>
      </c>
      <c r="O33" s="57">
        <v>20</v>
      </c>
      <c r="P33" s="25"/>
      <c r="Q33" s="26"/>
      <c r="R33" s="57">
        <v>40</v>
      </c>
      <c r="S33" s="57"/>
    </row>
    <row r="34" spans="1:19" ht="10.5" customHeight="1">
      <c r="A34" s="5">
        <v>28</v>
      </c>
      <c r="B34" s="64"/>
      <c r="C34" s="87" t="s">
        <v>183</v>
      </c>
      <c r="D34" s="25">
        <v>0</v>
      </c>
      <c r="E34" s="19"/>
      <c r="F34" s="19">
        <v>40</v>
      </c>
      <c r="G34" s="38">
        <v>40</v>
      </c>
      <c r="H34" s="57"/>
      <c r="I34" s="76"/>
      <c r="J34" s="25">
        <v>0</v>
      </c>
      <c r="K34" s="19"/>
      <c r="L34" s="19">
        <v>40</v>
      </c>
      <c r="M34" s="19">
        <v>40</v>
      </c>
      <c r="N34" s="57"/>
      <c r="O34" s="57"/>
      <c r="P34" s="25"/>
      <c r="Q34" s="26"/>
      <c r="R34" s="57"/>
      <c r="S34" s="57"/>
    </row>
    <row r="35" spans="1:19" ht="10.5" customHeight="1">
      <c r="A35" s="5">
        <v>29</v>
      </c>
      <c r="B35" s="64" t="s">
        <v>187</v>
      </c>
      <c r="C35" s="24" t="s">
        <v>188</v>
      </c>
      <c r="D35" s="25">
        <v>0.858</v>
      </c>
      <c r="E35" s="19"/>
      <c r="F35" s="19">
        <v>5</v>
      </c>
      <c r="G35" s="38">
        <v>5</v>
      </c>
      <c r="H35" s="57"/>
      <c r="I35" s="75"/>
      <c r="J35" s="25">
        <v>0</v>
      </c>
      <c r="K35" s="19"/>
      <c r="L35" s="19">
        <v>40</v>
      </c>
      <c r="M35" s="19">
        <v>40</v>
      </c>
      <c r="N35" s="57"/>
      <c r="O35" s="57"/>
      <c r="P35" s="25"/>
      <c r="Q35" s="26"/>
      <c r="R35" s="57"/>
      <c r="S35" s="57"/>
    </row>
    <row r="36" spans="1:19" ht="10.5" customHeight="1">
      <c r="A36" s="5">
        <v>30</v>
      </c>
      <c r="B36" s="64"/>
      <c r="C36" s="87"/>
      <c r="D36" s="25"/>
      <c r="E36" s="19"/>
      <c r="F36" s="19"/>
      <c r="G36" s="38"/>
      <c r="H36" s="57"/>
      <c r="I36" s="76"/>
      <c r="J36" s="25"/>
      <c r="K36" s="19"/>
      <c r="L36" s="19"/>
      <c r="M36" s="19"/>
      <c r="N36" s="57"/>
      <c r="O36" s="57"/>
      <c r="P36" s="25"/>
      <c r="Q36" s="26"/>
      <c r="R36" s="57"/>
      <c r="S36" s="57"/>
    </row>
    <row r="37" spans="1:19" ht="10.5" customHeight="1">
      <c r="A37" s="5">
        <v>31</v>
      </c>
      <c r="B37" s="64" t="s">
        <v>121</v>
      </c>
      <c r="C37" s="27" t="s">
        <v>146</v>
      </c>
      <c r="D37" s="25">
        <v>0.095</v>
      </c>
      <c r="E37" s="19"/>
      <c r="F37" s="19">
        <v>11</v>
      </c>
      <c r="G37" s="38">
        <v>11</v>
      </c>
      <c r="H37" s="57">
        <v>51</v>
      </c>
      <c r="I37" s="76">
        <v>8</v>
      </c>
      <c r="J37" s="25">
        <v>0</v>
      </c>
      <c r="K37" s="19"/>
      <c r="L37" s="19">
        <v>40</v>
      </c>
      <c r="M37" s="19">
        <v>40</v>
      </c>
      <c r="N37" s="57">
        <v>45</v>
      </c>
      <c r="O37" s="71">
        <v>3</v>
      </c>
      <c r="P37" s="25"/>
      <c r="Q37" s="26"/>
      <c r="R37" s="57">
        <v>11</v>
      </c>
      <c r="S37" s="61"/>
    </row>
    <row r="38" spans="1:19" ht="10.5" customHeight="1">
      <c r="A38" s="5">
        <v>32</v>
      </c>
      <c r="B38" s="64"/>
      <c r="C38" s="24" t="s">
        <v>154</v>
      </c>
      <c r="D38" s="25">
        <v>0</v>
      </c>
      <c r="E38" s="19"/>
      <c r="F38" s="19">
        <v>40</v>
      </c>
      <c r="G38" s="38">
        <v>40</v>
      </c>
      <c r="H38" s="57"/>
      <c r="I38" s="76"/>
      <c r="J38" s="25">
        <v>1.767</v>
      </c>
      <c r="K38" s="19"/>
      <c r="L38" s="19">
        <v>5</v>
      </c>
      <c r="M38" s="19">
        <v>5</v>
      </c>
      <c r="N38" s="57"/>
      <c r="O38" s="71"/>
      <c r="P38" s="25"/>
      <c r="Q38" s="19"/>
      <c r="R38" s="57"/>
      <c r="S38" s="62"/>
    </row>
    <row r="39" spans="1:19" ht="10.5" customHeight="1">
      <c r="A39" s="5">
        <v>33</v>
      </c>
      <c r="B39" s="64" t="s">
        <v>122</v>
      </c>
      <c r="C39" s="27" t="s">
        <v>148</v>
      </c>
      <c r="D39" s="25">
        <v>0</v>
      </c>
      <c r="E39" s="19"/>
      <c r="F39" s="19">
        <v>40</v>
      </c>
      <c r="G39" s="38">
        <v>40</v>
      </c>
      <c r="H39" s="57">
        <v>80</v>
      </c>
      <c r="I39" s="58" t="s">
        <v>193</v>
      </c>
      <c r="J39" s="25">
        <v>0</v>
      </c>
      <c r="K39" s="19"/>
      <c r="L39" s="19">
        <v>40</v>
      </c>
      <c r="M39" s="19">
        <v>40</v>
      </c>
      <c r="N39" s="57">
        <v>80</v>
      </c>
      <c r="O39" s="66" t="s">
        <v>193</v>
      </c>
      <c r="P39" s="25"/>
      <c r="Q39" s="26"/>
      <c r="R39" s="85">
        <v>40</v>
      </c>
      <c r="S39" s="73"/>
    </row>
    <row r="40" spans="1:19" ht="10.5" customHeight="1">
      <c r="A40" s="5">
        <v>34</v>
      </c>
      <c r="B40" s="64"/>
      <c r="C40" s="24" t="s">
        <v>152</v>
      </c>
      <c r="D40" s="25">
        <v>0</v>
      </c>
      <c r="E40" s="19"/>
      <c r="F40" s="19">
        <v>40</v>
      </c>
      <c r="G40" s="38">
        <v>40</v>
      </c>
      <c r="H40" s="57"/>
      <c r="I40" s="59"/>
      <c r="J40" s="25">
        <v>0</v>
      </c>
      <c r="K40" s="19"/>
      <c r="L40" s="19">
        <v>40</v>
      </c>
      <c r="M40" s="19">
        <v>40</v>
      </c>
      <c r="N40" s="57"/>
      <c r="O40" s="66"/>
      <c r="P40" s="25"/>
      <c r="Q40" s="19"/>
      <c r="R40" s="85"/>
      <c r="S40" s="74"/>
    </row>
    <row r="41" spans="1:19" ht="10.5" customHeight="1">
      <c r="A41" s="5">
        <v>35</v>
      </c>
      <c r="B41" s="64" t="s">
        <v>123</v>
      </c>
      <c r="C41" s="27" t="s">
        <v>150</v>
      </c>
      <c r="D41" s="25">
        <v>0.194</v>
      </c>
      <c r="E41" s="19"/>
      <c r="F41" s="19">
        <v>9</v>
      </c>
      <c r="G41" s="19">
        <v>9</v>
      </c>
      <c r="H41" s="57">
        <v>49</v>
      </c>
      <c r="I41" s="58" t="s">
        <v>155</v>
      </c>
      <c r="J41" s="25">
        <v>0.749</v>
      </c>
      <c r="K41" s="19"/>
      <c r="L41" s="19">
        <v>9</v>
      </c>
      <c r="M41" s="19">
        <v>9</v>
      </c>
      <c r="N41" s="57">
        <v>49</v>
      </c>
      <c r="O41" s="66" t="s">
        <v>155</v>
      </c>
      <c r="P41" s="25"/>
      <c r="Q41" s="26"/>
      <c r="R41" s="85">
        <v>12</v>
      </c>
      <c r="S41" s="73"/>
    </row>
    <row r="42" spans="1:19" ht="10.5" customHeight="1">
      <c r="A42" s="5">
        <v>36</v>
      </c>
      <c r="B42" s="64"/>
      <c r="C42" s="24" t="s">
        <v>149</v>
      </c>
      <c r="D42" s="25">
        <v>0</v>
      </c>
      <c r="E42" s="19"/>
      <c r="F42" s="19">
        <v>40</v>
      </c>
      <c r="G42" s="19">
        <v>40</v>
      </c>
      <c r="H42" s="57"/>
      <c r="I42" s="59"/>
      <c r="J42" s="25">
        <v>0</v>
      </c>
      <c r="K42" s="19"/>
      <c r="L42" s="19">
        <v>40</v>
      </c>
      <c r="M42" s="19">
        <v>40</v>
      </c>
      <c r="N42" s="57"/>
      <c r="O42" s="66"/>
      <c r="P42" s="25"/>
      <c r="Q42" s="19"/>
      <c r="R42" s="85"/>
      <c r="S42" s="74"/>
    </row>
    <row r="43" spans="1:19" ht="10.5" customHeight="1">
      <c r="A43" s="5">
        <v>37</v>
      </c>
      <c r="B43" s="64" t="s">
        <v>124</v>
      </c>
      <c r="C43" s="27" t="s">
        <v>153</v>
      </c>
      <c r="D43" s="25">
        <v>0</v>
      </c>
      <c r="E43" s="19"/>
      <c r="F43" s="19">
        <v>40</v>
      </c>
      <c r="G43" s="19">
        <v>40</v>
      </c>
      <c r="H43" s="57"/>
      <c r="I43" s="58"/>
      <c r="J43" s="25">
        <v>0.674</v>
      </c>
      <c r="K43" s="19"/>
      <c r="L43" s="19">
        <v>10</v>
      </c>
      <c r="M43" s="19">
        <v>10</v>
      </c>
      <c r="N43" s="57"/>
      <c r="O43" s="66"/>
      <c r="P43" s="25"/>
      <c r="Q43" s="26"/>
      <c r="R43" s="57"/>
      <c r="S43" s="61"/>
    </row>
    <row r="44" spans="1:19" ht="10.5" customHeight="1">
      <c r="A44" s="5">
        <v>38</v>
      </c>
      <c r="B44" s="64"/>
      <c r="C44" s="24"/>
      <c r="D44" s="25"/>
      <c r="E44" s="19"/>
      <c r="F44" s="19"/>
      <c r="G44" s="19"/>
      <c r="H44" s="57"/>
      <c r="I44" s="59"/>
      <c r="J44" s="25"/>
      <c r="K44" s="19"/>
      <c r="L44" s="19"/>
      <c r="M44" s="19"/>
      <c r="N44" s="57"/>
      <c r="O44" s="66"/>
      <c r="P44" s="25"/>
      <c r="Q44" s="19"/>
      <c r="R44" s="57"/>
      <c r="S44" s="62"/>
    </row>
    <row r="45" spans="1:19" ht="10.5" customHeight="1">
      <c r="A45" s="5">
        <v>39</v>
      </c>
      <c r="B45" s="64" t="s">
        <v>125</v>
      </c>
      <c r="C45" s="27" t="s">
        <v>145</v>
      </c>
      <c r="D45" s="25">
        <v>0.049</v>
      </c>
      <c r="E45" s="19"/>
      <c r="F45" s="19">
        <v>12</v>
      </c>
      <c r="G45" s="19">
        <v>12</v>
      </c>
      <c r="H45" s="57">
        <v>52</v>
      </c>
      <c r="I45" s="58" t="s">
        <v>159</v>
      </c>
      <c r="J45" s="25">
        <v>0</v>
      </c>
      <c r="K45" s="19"/>
      <c r="L45" s="19">
        <v>40</v>
      </c>
      <c r="M45" s="19">
        <v>40</v>
      </c>
      <c r="N45" s="57">
        <v>48</v>
      </c>
      <c r="O45" s="58" t="s">
        <v>157</v>
      </c>
      <c r="P45" s="25"/>
      <c r="Q45" s="26"/>
      <c r="R45" s="57">
        <v>14</v>
      </c>
      <c r="S45" s="61"/>
    </row>
    <row r="46" spans="1:19" ht="10.5" customHeight="1">
      <c r="A46" s="5">
        <v>40</v>
      </c>
      <c r="B46" s="64"/>
      <c r="C46" s="24" t="s">
        <v>151</v>
      </c>
      <c r="D46" s="25">
        <v>0</v>
      </c>
      <c r="E46" s="19"/>
      <c r="F46" s="19">
        <v>40</v>
      </c>
      <c r="G46" s="19">
        <v>40</v>
      </c>
      <c r="H46" s="57"/>
      <c r="I46" s="59"/>
      <c r="J46" s="25">
        <v>0.939</v>
      </c>
      <c r="K46" s="19"/>
      <c r="L46" s="19">
        <v>8</v>
      </c>
      <c r="M46" s="19">
        <v>8</v>
      </c>
      <c r="N46" s="57"/>
      <c r="O46" s="59"/>
      <c r="P46" s="25"/>
      <c r="Q46" s="19"/>
      <c r="R46" s="57"/>
      <c r="S46" s="62"/>
    </row>
    <row r="47" spans="1:19" ht="10.5" customHeight="1">
      <c r="A47" s="5">
        <v>41</v>
      </c>
      <c r="B47" s="55" t="s">
        <v>191</v>
      </c>
      <c r="C47" s="27" t="s">
        <v>129</v>
      </c>
      <c r="D47" s="25">
        <v>0</v>
      </c>
      <c r="E47" s="19"/>
      <c r="F47" s="19">
        <v>40</v>
      </c>
      <c r="G47" s="19">
        <v>40</v>
      </c>
      <c r="H47" s="57">
        <v>80</v>
      </c>
      <c r="I47" s="58" t="s">
        <v>193</v>
      </c>
      <c r="J47" s="25">
        <v>0</v>
      </c>
      <c r="K47" s="19"/>
      <c r="L47" s="19">
        <v>40</v>
      </c>
      <c r="M47" s="19">
        <v>40</v>
      </c>
      <c r="N47" s="57">
        <v>80</v>
      </c>
      <c r="O47" s="58" t="s">
        <v>193</v>
      </c>
      <c r="P47" s="25"/>
      <c r="Q47" s="26"/>
      <c r="R47" s="57">
        <v>40</v>
      </c>
      <c r="S47" s="61"/>
    </row>
    <row r="48" spans="1:19" ht="10.5" customHeight="1">
      <c r="A48" s="5">
        <v>42</v>
      </c>
      <c r="B48" s="56"/>
      <c r="C48" s="24" t="s">
        <v>189</v>
      </c>
      <c r="D48" s="25">
        <v>0</v>
      </c>
      <c r="E48" s="19"/>
      <c r="F48" s="19">
        <v>40</v>
      </c>
      <c r="G48" s="19">
        <v>40</v>
      </c>
      <c r="H48" s="57"/>
      <c r="I48" s="59"/>
      <c r="J48" s="25">
        <v>0</v>
      </c>
      <c r="K48" s="19"/>
      <c r="L48" s="19">
        <v>40</v>
      </c>
      <c r="M48" s="19">
        <v>40</v>
      </c>
      <c r="N48" s="57"/>
      <c r="O48" s="59"/>
      <c r="P48" s="25"/>
      <c r="Q48" s="19"/>
      <c r="R48" s="57"/>
      <c r="S48" s="62"/>
    </row>
    <row r="49" spans="1:19" ht="10.5" customHeight="1">
      <c r="A49" s="5">
        <v>43</v>
      </c>
      <c r="B49" s="55" t="s">
        <v>192</v>
      </c>
      <c r="C49" s="27" t="s">
        <v>128</v>
      </c>
      <c r="D49" s="25">
        <v>0</v>
      </c>
      <c r="E49" s="19"/>
      <c r="F49" s="19">
        <v>40</v>
      </c>
      <c r="G49" s="19">
        <v>40</v>
      </c>
      <c r="H49" s="57">
        <v>80</v>
      </c>
      <c r="I49" s="58" t="s">
        <v>193</v>
      </c>
      <c r="J49" s="25">
        <v>0</v>
      </c>
      <c r="K49" s="19"/>
      <c r="L49" s="19">
        <v>40</v>
      </c>
      <c r="M49" s="19">
        <v>40</v>
      </c>
      <c r="N49" s="57">
        <v>80</v>
      </c>
      <c r="O49" s="58" t="s">
        <v>193</v>
      </c>
      <c r="P49" s="25"/>
      <c r="Q49" s="26"/>
      <c r="R49" s="57">
        <v>40</v>
      </c>
      <c r="S49" s="61"/>
    </row>
    <row r="50" spans="1:19" ht="10.5" customHeight="1">
      <c r="A50" s="5">
        <v>44</v>
      </c>
      <c r="B50" s="56"/>
      <c r="C50" s="24" t="s">
        <v>190</v>
      </c>
      <c r="D50" s="25">
        <v>0</v>
      </c>
      <c r="E50" s="19"/>
      <c r="F50" s="19">
        <v>40</v>
      </c>
      <c r="G50" s="19">
        <v>40</v>
      </c>
      <c r="H50" s="57"/>
      <c r="I50" s="59"/>
      <c r="J50" s="25">
        <v>0</v>
      </c>
      <c r="K50" s="19"/>
      <c r="L50" s="19">
        <v>40</v>
      </c>
      <c r="M50" s="19">
        <v>40</v>
      </c>
      <c r="N50" s="57"/>
      <c r="O50" s="59"/>
      <c r="P50" s="25"/>
      <c r="Q50" s="19"/>
      <c r="R50" s="57"/>
      <c r="S50" s="62"/>
    </row>
    <row r="51" spans="1:19" ht="21.75" customHeight="1">
      <c r="A51" s="15"/>
      <c r="B51" s="15"/>
      <c r="C51" s="14"/>
      <c r="D51" s="90" t="s">
        <v>195</v>
      </c>
      <c r="E51" s="90"/>
      <c r="F51" s="90"/>
      <c r="G51" s="90"/>
      <c r="H51" s="90"/>
      <c r="I51" s="90"/>
      <c r="J51" s="29"/>
      <c r="K51" s="90" t="s">
        <v>196</v>
      </c>
      <c r="L51" s="72"/>
      <c r="M51" s="72"/>
      <c r="N51" s="72"/>
      <c r="O51" s="72"/>
      <c r="P51" s="72"/>
      <c r="Q51" s="72"/>
      <c r="R51" s="30"/>
      <c r="S51" s="30"/>
    </row>
    <row r="52" ht="9.75"/>
    <row r="53" spans="1:19" ht="15">
      <c r="A53" s="48" t="s">
        <v>160</v>
      </c>
      <c r="B53" s="48"/>
      <c r="C53" s="48"/>
      <c r="D53" s="48"/>
      <c r="E53" s="48"/>
      <c r="F53" s="48"/>
      <c r="G53" s="48"/>
      <c r="H53" s="48"/>
      <c r="I53" s="48"/>
      <c r="L53" s="49"/>
      <c r="M53" s="54"/>
      <c r="N53" s="54"/>
      <c r="O53" s="54"/>
      <c r="P53" s="54"/>
      <c r="Q53" s="54"/>
      <c r="R53" s="54"/>
      <c r="S53" s="54"/>
    </row>
  </sheetData>
  <sheetProtection/>
  <mergeCells count="173">
    <mergeCell ref="O49:O50"/>
    <mergeCell ref="R49:R50"/>
    <mergeCell ref="S49:S50"/>
    <mergeCell ref="H35:H36"/>
    <mergeCell ref="I35:I36"/>
    <mergeCell ref="N35:N36"/>
    <mergeCell ref="O35:O36"/>
    <mergeCell ref="R35:R36"/>
    <mergeCell ref="S35:S36"/>
    <mergeCell ref="S47:S48"/>
    <mergeCell ref="D51:I51"/>
    <mergeCell ref="K51:Q51"/>
    <mergeCell ref="A53:I53"/>
    <mergeCell ref="L53:S53"/>
    <mergeCell ref="B35:B36"/>
    <mergeCell ref="B49:B50"/>
    <mergeCell ref="H49:H50"/>
    <mergeCell ref="I49:I50"/>
    <mergeCell ref="N49:N50"/>
    <mergeCell ref="B47:B48"/>
    <mergeCell ref="H47:H48"/>
    <mergeCell ref="I47:I48"/>
    <mergeCell ref="N47:N48"/>
    <mergeCell ref="O47:O48"/>
    <mergeCell ref="R47:R48"/>
    <mergeCell ref="S43:S44"/>
    <mergeCell ref="B45:B46"/>
    <mergeCell ref="H45:H46"/>
    <mergeCell ref="I45:I46"/>
    <mergeCell ref="N45:N46"/>
    <mergeCell ref="O45:O46"/>
    <mergeCell ref="R45:R46"/>
    <mergeCell ref="S45:S46"/>
    <mergeCell ref="B43:B44"/>
    <mergeCell ref="H43:H44"/>
    <mergeCell ref="I43:I44"/>
    <mergeCell ref="N43:N44"/>
    <mergeCell ref="O43:O44"/>
    <mergeCell ref="R43:R44"/>
    <mergeCell ref="S39:S40"/>
    <mergeCell ref="B41:B42"/>
    <mergeCell ref="H41:H42"/>
    <mergeCell ref="I41:I42"/>
    <mergeCell ref="N41:N42"/>
    <mergeCell ref="O41:O42"/>
    <mergeCell ref="R41:R42"/>
    <mergeCell ref="S41:S42"/>
    <mergeCell ref="B39:B40"/>
    <mergeCell ref="H39:H40"/>
    <mergeCell ref="I39:I40"/>
    <mergeCell ref="N39:N40"/>
    <mergeCell ref="O39:O40"/>
    <mergeCell ref="R39:R40"/>
    <mergeCell ref="S33:S34"/>
    <mergeCell ref="B37:B38"/>
    <mergeCell ref="H37:H38"/>
    <mergeCell ref="I37:I38"/>
    <mergeCell ref="N37:N38"/>
    <mergeCell ref="O37:O38"/>
    <mergeCell ref="R37:R38"/>
    <mergeCell ref="S37:S38"/>
    <mergeCell ref="B33:B34"/>
    <mergeCell ref="H33:H34"/>
    <mergeCell ref="I33:I34"/>
    <mergeCell ref="N33:N34"/>
    <mergeCell ref="O33:O34"/>
    <mergeCell ref="R33:R34"/>
    <mergeCell ref="S29:S30"/>
    <mergeCell ref="B31:B32"/>
    <mergeCell ref="H31:H32"/>
    <mergeCell ref="I31:I32"/>
    <mergeCell ref="N31:N32"/>
    <mergeCell ref="O31:O32"/>
    <mergeCell ref="R31:R32"/>
    <mergeCell ref="S31:S32"/>
    <mergeCell ref="B29:B30"/>
    <mergeCell ref="H29:H30"/>
    <mergeCell ref="I29:I30"/>
    <mergeCell ref="N29:N30"/>
    <mergeCell ref="O29:O30"/>
    <mergeCell ref="R29:R30"/>
    <mergeCell ref="S25:S26"/>
    <mergeCell ref="B27:B28"/>
    <mergeCell ref="H27:H28"/>
    <mergeCell ref="I27:I28"/>
    <mergeCell ref="N27:N28"/>
    <mergeCell ref="O27:O28"/>
    <mergeCell ref="R27:R28"/>
    <mergeCell ref="S27:S28"/>
    <mergeCell ref="B25:B26"/>
    <mergeCell ref="H25:H26"/>
    <mergeCell ref="I25:I26"/>
    <mergeCell ref="N25:N26"/>
    <mergeCell ref="O25:O26"/>
    <mergeCell ref="R25:R26"/>
    <mergeCell ref="S21:S22"/>
    <mergeCell ref="B23:B24"/>
    <mergeCell ref="H23:H24"/>
    <mergeCell ref="I23:I24"/>
    <mergeCell ref="N23:N24"/>
    <mergeCell ref="O23:O24"/>
    <mergeCell ref="R23:R24"/>
    <mergeCell ref="S23:S24"/>
    <mergeCell ref="B21:B22"/>
    <mergeCell ref="H21:H22"/>
    <mergeCell ref="I21:I22"/>
    <mergeCell ref="N21:N22"/>
    <mergeCell ref="O21:O22"/>
    <mergeCell ref="R21:R22"/>
    <mergeCell ref="S17:S18"/>
    <mergeCell ref="B19:B20"/>
    <mergeCell ref="H19:H20"/>
    <mergeCell ref="I19:I20"/>
    <mergeCell ref="N19:N20"/>
    <mergeCell ref="O19:O20"/>
    <mergeCell ref="R19:R20"/>
    <mergeCell ref="S19:S20"/>
    <mergeCell ref="B17:B18"/>
    <mergeCell ref="H17:H18"/>
    <mergeCell ref="I17:I18"/>
    <mergeCell ref="N17:N18"/>
    <mergeCell ref="O17:O18"/>
    <mergeCell ref="R17:R18"/>
    <mergeCell ref="S13:S14"/>
    <mergeCell ref="B15:B16"/>
    <mergeCell ref="H15:H16"/>
    <mergeCell ref="I15:I16"/>
    <mergeCell ref="N15:N16"/>
    <mergeCell ref="O15:O16"/>
    <mergeCell ref="R15:R16"/>
    <mergeCell ref="S15:S16"/>
    <mergeCell ref="B13:B14"/>
    <mergeCell ref="H13:H14"/>
    <mergeCell ref="I13:I14"/>
    <mergeCell ref="N13:N14"/>
    <mergeCell ref="O13:O14"/>
    <mergeCell ref="R13:R14"/>
    <mergeCell ref="S9:S10"/>
    <mergeCell ref="B11:B12"/>
    <mergeCell ref="H11:H12"/>
    <mergeCell ref="I11:I12"/>
    <mergeCell ref="N11:N12"/>
    <mergeCell ref="O11:O12"/>
    <mergeCell ref="R11:R12"/>
    <mergeCell ref="S11:S12"/>
    <mergeCell ref="B9:B10"/>
    <mergeCell ref="H9:H10"/>
    <mergeCell ref="I9:I10"/>
    <mergeCell ref="N9:N10"/>
    <mergeCell ref="O9:O10"/>
    <mergeCell ref="R9:R10"/>
    <mergeCell ref="Q5:Q6"/>
    <mergeCell ref="R5:R6"/>
    <mergeCell ref="S5:S6"/>
    <mergeCell ref="B7:B8"/>
    <mergeCell ref="H7:H8"/>
    <mergeCell ref="I7:I8"/>
    <mergeCell ref="N7:N8"/>
    <mergeCell ref="O7:O8"/>
    <mergeCell ref="R7:R8"/>
    <mergeCell ref="S7:S8"/>
    <mergeCell ref="A5:A6"/>
    <mergeCell ref="B5:B6"/>
    <mergeCell ref="C5:C6"/>
    <mergeCell ref="D5:I5"/>
    <mergeCell ref="J5:O5"/>
    <mergeCell ref="P5:P6"/>
    <mergeCell ref="A1:S1"/>
    <mergeCell ref="B2:C2"/>
    <mergeCell ref="E2:S2"/>
    <mergeCell ref="B3:H3"/>
    <mergeCell ref="M3:S3"/>
    <mergeCell ref="A4:S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zoomScale="83" zoomScaleNormal="83" zoomScalePageLayoutView="0" workbookViewId="0" topLeftCell="A7">
      <selection activeCell="K22" sqref="K22:K23"/>
    </sheetView>
  </sheetViews>
  <sheetFormatPr defaultColWidth="9.140625" defaultRowHeight="12.75"/>
  <cols>
    <col min="1" max="1" width="3.00390625" style="3" customWidth="1"/>
    <col min="2" max="2" width="10.421875" style="4" customWidth="1"/>
    <col min="3" max="3" width="22.421875" style="1" customWidth="1"/>
    <col min="4" max="4" width="4.28125" style="1" customWidth="1"/>
    <col min="5" max="5" width="4.421875" style="1" customWidth="1"/>
    <col min="6" max="6" width="5.00390625" style="1" customWidth="1"/>
    <col min="7" max="7" width="4.421875" style="1" bestFit="1" customWidth="1"/>
    <col min="8" max="8" width="4.28125" style="14" bestFit="1" customWidth="1"/>
    <col min="9" max="9" width="5.421875" style="14" bestFit="1" customWidth="1"/>
    <col min="10" max="10" width="4.28125" style="14" customWidth="1"/>
    <col min="11" max="11" width="4.421875" style="14" customWidth="1"/>
    <col min="12" max="12" width="6.57421875" style="14" customWidth="1"/>
    <col min="13" max="13" width="6.57421875" style="1" customWidth="1"/>
    <col min="14" max="14" width="5.8515625" style="1" customWidth="1"/>
    <col min="15" max="15" width="4.8515625" style="3" bestFit="1" customWidth="1"/>
    <col min="16" max="16" width="4.421875" style="1" customWidth="1"/>
    <col min="17" max="16384" width="9.140625" style="1" customWidth="1"/>
  </cols>
  <sheetData>
    <row r="1" spans="1:16" ht="36.75" customHeight="1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8" customHeight="1">
      <c r="A2" s="18"/>
      <c r="B2" s="79" t="s">
        <v>199</v>
      </c>
      <c r="C2" s="79"/>
      <c r="D2" s="79" t="s">
        <v>165</v>
      </c>
      <c r="E2" s="79"/>
      <c r="F2" s="79"/>
      <c r="G2" s="79"/>
      <c r="H2" s="79"/>
      <c r="I2" s="79"/>
      <c r="J2" s="79"/>
      <c r="K2" s="79"/>
      <c r="L2" s="94"/>
      <c r="M2" s="18"/>
      <c r="N2" s="18"/>
      <c r="O2" s="18"/>
      <c r="P2" s="18"/>
    </row>
    <row r="3" spans="1:16" ht="28.5" customHeight="1">
      <c r="A3" s="18"/>
      <c r="B3" s="80" t="s">
        <v>76</v>
      </c>
      <c r="C3" s="80"/>
      <c r="D3" s="80"/>
      <c r="E3" s="23"/>
      <c r="F3" s="23"/>
      <c r="G3" s="23"/>
      <c r="H3" s="39"/>
      <c r="I3" s="39"/>
      <c r="J3" s="39"/>
      <c r="K3" s="39"/>
      <c r="L3" s="39"/>
      <c r="M3" s="39"/>
      <c r="N3" s="39"/>
      <c r="O3" s="39"/>
      <c r="P3" s="39"/>
    </row>
    <row r="4" spans="1:16" ht="19.5" customHeight="1">
      <c r="A4" s="40" t="s">
        <v>71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6.75" customHeight="1" thickBot="1">
      <c r="A5" s="42"/>
      <c r="B5" s="42"/>
      <c r="C5" s="42"/>
      <c r="D5" s="91"/>
      <c r="E5" s="91"/>
      <c r="F5" s="91"/>
      <c r="G5" s="91"/>
      <c r="H5" s="91"/>
      <c r="I5" s="91"/>
      <c r="J5" s="91"/>
      <c r="K5" s="91"/>
      <c r="L5" s="91"/>
      <c r="M5" s="31"/>
      <c r="N5" s="43"/>
      <c r="O5" s="43"/>
      <c r="P5" s="43"/>
    </row>
    <row r="6" spans="1:16" ht="10.5" thickBot="1">
      <c r="A6" s="45" t="s">
        <v>1</v>
      </c>
      <c r="B6" s="45" t="s">
        <v>2</v>
      </c>
      <c r="C6" s="81" t="s">
        <v>3</v>
      </c>
      <c r="D6" s="101" t="s">
        <v>207</v>
      </c>
      <c r="E6" s="101"/>
      <c r="F6" s="101"/>
      <c r="G6" s="101"/>
      <c r="H6" s="101" t="s">
        <v>208</v>
      </c>
      <c r="I6" s="101"/>
      <c r="J6" s="93"/>
      <c r="K6" s="117"/>
      <c r="L6" s="118"/>
      <c r="M6" s="118"/>
      <c r="N6" s="101" t="s">
        <v>72</v>
      </c>
      <c r="O6" s="101" t="s">
        <v>8</v>
      </c>
      <c r="P6" s="101" t="s">
        <v>9</v>
      </c>
    </row>
    <row r="7" spans="1:16" ht="33" customHeight="1" thickBot="1">
      <c r="A7" s="45"/>
      <c r="B7" s="45"/>
      <c r="C7" s="81"/>
      <c r="D7" s="102" t="s">
        <v>206</v>
      </c>
      <c r="E7" s="102" t="s">
        <v>15</v>
      </c>
      <c r="F7" s="102" t="s">
        <v>97</v>
      </c>
      <c r="G7" s="102" t="s">
        <v>77</v>
      </c>
      <c r="H7" s="102" t="s">
        <v>206</v>
      </c>
      <c r="I7" s="102" t="s">
        <v>97</v>
      </c>
      <c r="J7" s="102" t="s">
        <v>15</v>
      </c>
      <c r="K7" s="102" t="s">
        <v>77</v>
      </c>
      <c r="L7" s="92" t="s">
        <v>96</v>
      </c>
      <c r="M7" s="92" t="s">
        <v>95</v>
      </c>
      <c r="N7" s="101"/>
      <c r="O7" s="101"/>
      <c r="P7" s="101"/>
    </row>
    <row r="8" spans="1:17" ht="10.5" customHeight="1" thickBot="1">
      <c r="A8" s="6">
        <v>1</v>
      </c>
      <c r="B8" s="45" t="s">
        <v>88</v>
      </c>
      <c r="C8" s="24" t="s">
        <v>25</v>
      </c>
      <c r="D8" s="19">
        <v>21</v>
      </c>
      <c r="E8" s="57">
        <v>61</v>
      </c>
      <c r="F8" s="25">
        <v>0.85</v>
      </c>
      <c r="G8" s="57">
        <v>7</v>
      </c>
      <c r="H8" s="19">
        <v>68</v>
      </c>
      <c r="I8" s="25">
        <v>0</v>
      </c>
      <c r="J8" s="57">
        <v>78</v>
      </c>
      <c r="K8" s="57">
        <v>4</v>
      </c>
      <c r="L8" s="97">
        <v>0.85</v>
      </c>
      <c r="M8" s="107">
        <v>4.9</v>
      </c>
      <c r="N8" s="115" t="s">
        <v>194</v>
      </c>
      <c r="O8" s="109">
        <v>139</v>
      </c>
      <c r="P8" s="115" t="s">
        <v>91</v>
      </c>
      <c r="Q8" s="13"/>
    </row>
    <row r="9" spans="1:17" ht="10.5" customHeight="1" thickBot="1">
      <c r="A9" s="6">
        <v>2</v>
      </c>
      <c r="B9" s="45"/>
      <c r="C9" s="24" t="s">
        <v>27</v>
      </c>
      <c r="D9" s="19">
        <v>40</v>
      </c>
      <c r="E9" s="57"/>
      <c r="F9" s="25">
        <v>2.11</v>
      </c>
      <c r="G9" s="57"/>
      <c r="H9" s="19">
        <v>10</v>
      </c>
      <c r="I9" s="25">
        <v>1.94</v>
      </c>
      <c r="J9" s="57"/>
      <c r="K9" s="57"/>
      <c r="L9" s="97">
        <v>4.05</v>
      </c>
      <c r="M9" s="108"/>
      <c r="N9" s="116"/>
      <c r="O9" s="110"/>
      <c r="P9" s="116"/>
      <c r="Q9" s="13"/>
    </row>
    <row r="10" spans="1:17" ht="10.5" customHeight="1" thickBot="1">
      <c r="A10" s="6">
        <v>3</v>
      </c>
      <c r="B10" s="45" t="s">
        <v>89</v>
      </c>
      <c r="C10" s="24" t="s">
        <v>26</v>
      </c>
      <c r="D10" s="19">
        <v>49</v>
      </c>
      <c r="E10" s="57">
        <v>56</v>
      </c>
      <c r="F10" s="25">
        <v>0.26</v>
      </c>
      <c r="G10" s="57">
        <v>5</v>
      </c>
      <c r="H10" s="19">
        <v>43</v>
      </c>
      <c r="I10" s="25">
        <v>0.19</v>
      </c>
      <c r="J10" s="57">
        <v>111</v>
      </c>
      <c r="K10" s="57">
        <v>8</v>
      </c>
      <c r="L10" s="99">
        <v>0.45</v>
      </c>
      <c r="M10" s="105">
        <v>3.862</v>
      </c>
      <c r="N10" s="103">
        <v>13</v>
      </c>
      <c r="O10" s="103">
        <v>167</v>
      </c>
      <c r="P10" s="103">
        <v>6</v>
      </c>
      <c r="Q10" s="13"/>
    </row>
    <row r="11" spans="1:17" ht="10.5" customHeight="1" thickBot="1">
      <c r="A11" s="6">
        <v>4</v>
      </c>
      <c r="B11" s="45"/>
      <c r="C11" s="24" t="s">
        <v>130</v>
      </c>
      <c r="D11" s="19">
        <v>7</v>
      </c>
      <c r="E11" s="57"/>
      <c r="F11" s="25">
        <v>3.412</v>
      </c>
      <c r="G11" s="57"/>
      <c r="H11" s="19">
        <v>68</v>
      </c>
      <c r="I11" s="25">
        <v>0</v>
      </c>
      <c r="J11" s="57"/>
      <c r="K11" s="57"/>
      <c r="L11" s="99">
        <v>3.412</v>
      </c>
      <c r="M11" s="106"/>
      <c r="N11" s="104"/>
      <c r="O11" s="104"/>
      <c r="P11" s="104"/>
      <c r="Q11" s="13"/>
    </row>
    <row r="12" spans="1:17" ht="10.5" customHeight="1" thickBot="1">
      <c r="A12" s="6">
        <v>5</v>
      </c>
      <c r="B12" s="45" t="s">
        <v>201</v>
      </c>
      <c r="C12" s="24" t="s">
        <v>131</v>
      </c>
      <c r="D12" s="19">
        <v>45</v>
      </c>
      <c r="E12" s="57">
        <v>95</v>
      </c>
      <c r="F12" s="25">
        <v>0.148</v>
      </c>
      <c r="G12" s="57">
        <v>10</v>
      </c>
      <c r="H12" s="19">
        <v>36</v>
      </c>
      <c r="I12" s="25">
        <v>0.08</v>
      </c>
      <c r="J12" s="57">
        <v>114</v>
      </c>
      <c r="K12" s="57">
        <v>9</v>
      </c>
      <c r="L12" s="99">
        <v>0.228</v>
      </c>
      <c r="M12" s="107">
        <v>0.307</v>
      </c>
      <c r="N12" s="111" t="s">
        <v>92</v>
      </c>
      <c r="O12" s="103">
        <v>209</v>
      </c>
      <c r="P12" s="103">
        <v>9</v>
      </c>
      <c r="Q12" s="13"/>
    </row>
    <row r="13" spans="1:17" ht="10.5" customHeight="1" thickBot="1">
      <c r="A13" s="6">
        <v>6</v>
      </c>
      <c r="B13" s="45"/>
      <c r="C13" s="24" t="s">
        <v>132</v>
      </c>
      <c r="D13" s="19">
        <v>50</v>
      </c>
      <c r="E13" s="57"/>
      <c r="F13" s="25">
        <v>0.079</v>
      </c>
      <c r="G13" s="57"/>
      <c r="H13" s="19">
        <v>68</v>
      </c>
      <c r="I13" s="25">
        <v>0</v>
      </c>
      <c r="J13" s="57"/>
      <c r="K13" s="57"/>
      <c r="L13" s="99">
        <v>0.079</v>
      </c>
      <c r="M13" s="108"/>
      <c r="N13" s="112"/>
      <c r="O13" s="104"/>
      <c r="P13" s="104"/>
      <c r="Q13" s="13"/>
    </row>
    <row r="14" spans="1:17" ht="10.5" customHeight="1" thickBot="1">
      <c r="A14" s="6">
        <v>7</v>
      </c>
      <c r="B14" s="45" t="s">
        <v>202</v>
      </c>
      <c r="C14" s="24" t="s">
        <v>133</v>
      </c>
      <c r="D14" s="19">
        <v>68</v>
      </c>
      <c r="E14" s="57">
        <v>136</v>
      </c>
      <c r="F14" s="25">
        <v>0</v>
      </c>
      <c r="G14" s="57"/>
      <c r="H14" s="19">
        <v>68</v>
      </c>
      <c r="I14" s="25">
        <v>0</v>
      </c>
      <c r="J14" s="57">
        <v>136</v>
      </c>
      <c r="K14" s="57"/>
      <c r="L14" s="99">
        <v>0</v>
      </c>
      <c r="M14" s="105">
        <f>SUM(L14:L15)</f>
        <v>0</v>
      </c>
      <c r="N14" s="103"/>
      <c r="O14" s="103">
        <v>272</v>
      </c>
      <c r="P14" s="111" t="s">
        <v>209</v>
      </c>
      <c r="Q14" s="13"/>
    </row>
    <row r="15" spans="1:17" ht="10.5" customHeight="1" thickBot="1">
      <c r="A15" s="6">
        <v>8</v>
      </c>
      <c r="B15" s="45"/>
      <c r="C15" s="24" t="s">
        <v>175</v>
      </c>
      <c r="D15" s="19">
        <v>68</v>
      </c>
      <c r="E15" s="57"/>
      <c r="F15" s="25">
        <v>0</v>
      </c>
      <c r="G15" s="57"/>
      <c r="H15" s="19">
        <v>68</v>
      </c>
      <c r="I15" s="25">
        <v>0</v>
      </c>
      <c r="J15" s="57"/>
      <c r="K15" s="57"/>
      <c r="L15" s="99">
        <v>0</v>
      </c>
      <c r="M15" s="106"/>
      <c r="N15" s="104"/>
      <c r="O15" s="104"/>
      <c r="P15" s="112"/>
      <c r="Q15" s="13"/>
    </row>
    <row r="16" spans="1:17" ht="10.5" customHeight="1" thickBot="1">
      <c r="A16" s="6">
        <v>9</v>
      </c>
      <c r="B16" s="45" t="s">
        <v>203</v>
      </c>
      <c r="C16" s="24" t="s">
        <v>184</v>
      </c>
      <c r="D16" s="19">
        <v>34</v>
      </c>
      <c r="E16" s="57">
        <v>0</v>
      </c>
      <c r="F16" s="25">
        <v>0</v>
      </c>
      <c r="G16" s="57"/>
      <c r="H16" s="19">
        <v>34</v>
      </c>
      <c r="I16" s="25">
        <v>0.89</v>
      </c>
      <c r="J16" s="57">
        <v>0</v>
      </c>
      <c r="K16" s="57"/>
      <c r="L16" s="99">
        <v>0.89</v>
      </c>
      <c r="M16" s="107">
        <f>SUM(L16:L17)</f>
        <v>0.89</v>
      </c>
      <c r="N16" s="113"/>
      <c r="O16" s="103">
        <v>0</v>
      </c>
      <c r="P16" s="103"/>
      <c r="Q16" s="13"/>
    </row>
    <row r="17" spans="1:17" ht="10.5" customHeight="1" thickBot="1">
      <c r="A17" s="6">
        <v>10</v>
      </c>
      <c r="B17" s="45"/>
      <c r="C17" s="17"/>
      <c r="D17" s="19"/>
      <c r="E17" s="57"/>
      <c r="F17" s="25"/>
      <c r="G17" s="57"/>
      <c r="H17" s="19"/>
      <c r="I17" s="25"/>
      <c r="J17" s="57"/>
      <c r="K17" s="57"/>
      <c r="L17" s="99"/>
      <c r="M17" s="108"/>
      <c r="N17" s="114"/>
      <c r="O17" s="104"/>
      <c r="P17" s="104"/>
      <c r="Q17" s="13"/>
    </row>
    <row r="18" spans="1:17" ht="10.5" customHeight="1" thickBot="1">
      <c r="A18" s="6">
        <v>11</v>
      </c>
      <c r="B18" s="45" t="s">
        <v>87</v>
      </c>
      <c r="C18" s="24" t="s">
        <v>134</v>
      </c>
      <c r="D18" s="19">
        <v>68</v>
      </c>
      <c r="E18" s="57">
        <v>136</v>
      </c>
      <c r="F18" s="25">
        <v>0</v>
      </c>
      <c r="G18" s="67"/>
      <c r="H18" s="19">
        <v>40</v>
      </c>
      <c r="I18" s="25">
        <v>1.03</v>
      </c>
      <c r="J18" s="57">
        <v>108</v>
      </c>
      <c r="K18" s="57">
        <v>6</v>
      </c>
      <c r="L18" s="99">
        <v>1.03</v>
      </c>
      <c r="M18" s="105">
        <f>SUM(L18:L19)</f>
        <v>1.03</v>
      </c>
      <c r="N18" s="111"/>
      <c r="O18" s="103">
        <v>244</v>
      </c>
      <c r="P18" s="111" t="s">
        <v>93</v>
      </c>
      <c r="Q18" s="13"/>
    </row>
    <row r="19" spans="1:17" ht="10.5" customHeight="1" thickBot="1">
      <c r="A19" s="6">
        <v>12</v>
      </c>
      <c r="B19" s="45"/>
      <c r="C19" s="27" t="s">
        <v>135</v>
      </c>
      <c r="D19" s="19">
        <v>68</v>
      </c>
      <c r="E19" s="57"/>
      <c r="F19" s="25">
        <v>0</v>
      </c>
      <c r="G19" s="57"/>
      <c r="H19" s="19">
        <v>68</v>
      </c>
      <c r="I19" s="25">
        <v>0</v>
      </c>
      <c r="J19" s="57"/>
      <c r="K19" s="57"/>
      <c r="L19" s="99">
        <v>0</v>
      </c>
      <c r="M19" s="106"/>
      <c r="N19" s="112"/>
      <c r="O19" s="104"/>
      <c r="P19" s="112"/>
      <c r="Q19" s="13"/>
    </row>
    <row r="20" spans="1:17" ht="10.5" customHeight="1" thickBot="1">
      <c r="A20" s="6">
        <v>13</v>
      </c>
      <c r="B20" s="45" t="s">
        <v>200</v>
      </c>
      <c r="C20" s="24" t="s">
        <v>176</v>
      </c>
      <c r="D20" s="19">
        <v>34</v>
      </c>
      <c r="E20" s="57">
        <v>0</v>
      </c>
      <c r="F20" s="25">
        <v>0</v>
      </c>
      <c r="G20" s="57"/>
      <c r="H20" s="19">
        <v>34</v>
      </c>
      <c r="I20" s="25">
        <v>0</v>
      </c>
      <c r="J20" s="57">
        <v>0</v>
      </c>
      <c r="K20" s="57"/>
      <c r="L20" s="99">
        <v>0</v>
      </c>
      <c r="M20" s="107">
        <f>SUM(L20:L21)</f>
        <v>0</v>
      </c>
      <c r="N20" s="111"/>
      <c r="O20" s="103">
        <v>0</v>
      </c>
      <c r="P20" s="111"/>
      <c r="Q20" s="13"/>
    </row>
    <row r="21" spans="1:17" ht="10.5" customHeight="1" thickBot="1">
      <c r="A21" s="6">
        <v>14</v>
      </c>
      <c r="B21" s="45"/>
      <c r="C21" s="27"/>
      <c r="D21" s="19"/>
      <c r="E21" s="57"/>
      <c r="F21" s="25"/>
      <c r="G21" s="57"/>
      <c r="H21" s="19"/>
      <c r="I21" s="25"/>
      <c r="J21" s="57"/>
      <c r="K21" s="57"/>
      <c r="L21" s="99"/>
      <c r="M21" s="108"/>
      <c r="N21" s="112"/>
      <c r="O21" s="104"/>
      <c r="P21" s="112"/>
      <c r="Q21" s="13"/>
    </row>
    <row r="22" spans="1:17" ht="10.5" customHeight="1" thickBot="1">
      <c r="A22" s="6">
        <v>15</v>
      </c>
      <c r="B22" s="45" t="s">
        <v>105</v>
      </c>
      <c r="C22" s="24" t="s">
        <v>136</v>
      </c>
      <c r="D22" s="19">
        <v>19</v>
      </c>
      <c r="E22" s="57">
        <v>61</v>
      </c>
      <c r="F22" s="25">
        <v>0.93</v>
      </c>
      <c r="G22" s="66" t="s">
        <v>98</v>
      </c>
      <c r="H22" s="19">
        <v>10</v>
      </c>
      <c r="I22" s="25">
        <v>1.905</v>
      </c>
      <c r="J22" s="57">
        <v>15</v>
      </c>
      <c r="K22" s="65" t="s">
        <v>94</v>
      </c>
      <c r="L22" s="99">
        <v>2.835</v>
      </c>
      <c r="M22" s="105">
        <f>SUM(L22:L23)</f>
        <v>8.228</v>
      </c>
      <c r="N22" s="113">
        <v>9</v>
      </c>
      <c r="O22" s="103">
        <v>76</v>
      </c>
      <c r="P22" s="119" t="s">
        <v>101</v>
      </c>
      <c r="Q22" s="13"/>
    </row>
    <row r="23" spans="1:17" ht="10.5" customHeight="1" thickBot="1">
      <c r="A23" s="6">
        <v>16</v>
      </c>
      <c r="B23" s="45"/>
      <c r="C23" s="24" t="s">
        <v>170</v>
      </c>
      <c r="D23" s="19">
        <v>42</v>
      </c>
      <c r="E23" s="57"/>
      <c r="F23" s="25">
        <v>0.203</v>
      </c>
      <c r="G23" s="66"/>
      <c r="H23" s="19">
        <v>5</v>
      </c>
      <c r="I23" s="25">
        <v>5.19</v>
      </c>
      <c r="J23" s="57"/>
      <c r="K23" s="65"/>
      <c r="L23" s="99">
        <v>5.393</v>
      </c>
      <c r="M23" s="106"/>
      <c r="N23" s="114"/>
      <c r="O23" s="104"/>
      <c r="P23" s="120"/>
      <c r="Q23" s="13"/>
    </row>
    <row r="24" spans="1:17" ht="10.5" customHeight="1" thickBot="1">
      <c r="A24" s="6">
        <v>17</v>
      </c>
      <c r="B24" s="45" t="s">
        <v>82</v>
      </c>
      <c r="C24" s="24" t="s">
        <v>137</v>
      </c>
      <c r="D24" s="19">
        <v>20</v>
      </c>
      <c r="E24" s="57">
        <v>35</v>
      </c>
      <c r="F24" s="25">
        <v>1.9</v>
      </c>
      <c r="G24" s="65" t="s">
        <v>94</v>
      </c>
      <c r="H24" s="19">
        <v>35</v>
      </c>
      <c r="I24" s="25">
        <v>3.05</v>
      </c>
      <c r="J24" s="57">
        <v>53</v>
      </c>
      <c r="K24" s="65" t="s">
        <v>100</v>
      </c>
      <c r="L24" s="99">
        <v>4.95</v>
      </c>
      <c r="M24" s="107">
        <f>SUM(L24:L25)</f>
        <v>7.644</v>
      </c>
      <c r="N24" s="111" t="s">
        <v>91</v>
      </c>
      <c r="O24" s="103">
        <v>88</v>
      </c>
      <c r="P24" s="121">
        <v>3</v>
      </c>
      <c r="Q24" s="13"/>
    </row>
    <row r="25" spans="1:17" ht="10.5" customHeight="1" thickBot="1">
      <c r="A25" s="6">
        <v>18</v>
      </c>
      <c r="B25" s="45"/>
      <c r="C25" s="24" t="s">
        <v>138</v>
      </c>
      <c r="D25" s="19">
        <v>15</v>
      </c>
      <c r="E25" s="57"/>
      <c r="F25" s="25">
        <v>2.079</v>
      </c>
      <c r="G25" s="65"/>
      <c r="H25" s="19">
        <v>18</v>
      </c>
      <c r="I25" s="25">
        <v>0.615</v>
      </c>
      <c r="J25" s="57"/>
      <c r="K25" s="65"/>
      <c r="L25" s="99">
        <v>2.694</v>
      </c>
      <c r="M25" s="108"/>
      <c r="N25" s="112"/>
      <c r="O25" s="104"/>
      <c r="P25" s="122"/>
      <c r="Q25" s="13"/>
    </row>
    <row r="26" spans="1:17" ht="10.5" customHeight="1" thickBot="1">
      <c r="A26" s="6">
        <v>19</v>
      </c>
      <c r="B26" s="45" t="s">
        <v>83</v>
      </c>
      <c r="C26" s="24" t="s">
        <v>139</v>
      </c>
      <c r="D26" s="19">
        <v>22</v>
      </c>
      <c r="E26" s="57">
        <v>90</v>
      </c>
      <c r="F26" s="25">
        <v>1.013</v>
      </c>
      <c r="G26" s="57">
        <v>9</v>
      </c>
      <c r="H26" s="19">
        <v>68</v>
      </c>
      <c r="I26" s="25">
        <v>0</v>
      </c>
      <c r="J26" s="57">
        <v>136</v>
      </c>
      <c r="K26" s="57"/>
      <c r="L26" s="99">
        <v>1.013</v>
      </c>
      <c r="M26" s="105">
        <f>SUM(L26:L27)</f>
        <v>1.013</v>
      </c>
      <c r="N26" s="111"/>
      <c r="O26" s="103">
        <v>226</v>
      </c>
      <c r="P26" s="111" t="s">
        <v>99</v>
      </c>
      <c r="Q26" s="13"/>
    </row>
    <row r="27" spans="1:17" ht="10.5" customHeight="1" thickBot="1">
      <c r="A27" s="6">
        <v>20</v>
      </c>
      <c r="B27" s="45"/>
      <c r="C27" s="28" t="s">
        <v>140</v>
      </c>
      <c r="D27" s="19">
        <v>68</v>
      </c>
      <c r="E27" s="57"/>
      <c r="F27" s="25">
        <v>0</v>
      </c>
      <c r="G27" s="57"/>
      <c r="H27" s="19">
        <v>68</v>
      </c>
      <c r="I27" s="25">
        <v>0</v>
      </c>
      <c r="J27" s="57"/>
      <c r="K27" s="57"/>
      <c r="L27" s="99">
        <v>0</v>
      </c>
      <c r="M27" s="106"/>
      <c r="N27" s="112"/>
      <c r="O27" s="104"/>
      <c r="P27" s="112"/>
      <c r="Q27" s="13"/>
    </row>
    <row r="28" spans="1:17" ht="10.5" customHeight="1" thickBot="1">
      <c r="A28" s="6">
        <v>21</v>
      </c>
      <c r="B28" s="45" t="s">
        <v>84</v>
      </c>
      <c r="C28" s="24" t="s">
        <v>141</v>
      </c>
      <c r="D28" s="19">
        <v>34</v>
      </c>
      <c r="E28" s="57">
        <v>0</v>
      </c>
      <c r="F28" s="25">
        <v>2.21</v>
      </c>
      <c r="G28" s="57"/>
      <c r="H28" s="19">
        <v>4</v>
      </c>
      <c r="I28" s="25">
        <v>0</v>
      </c>
      <c r="J28" s="57">
        <v>0</v>
      </c>
      <c r="K28" s="57"/>
      <c r="L28" s="99">
        <v>2.21</v>
      </c>
      <c r="M28" s="107">
        <f>SUM(L28:L29)</f>
        <v>2.21</v>
      </c>
      <c r="N28" s="103"/>
      <c r="O28" s="103">
        <v>0</v>
      </c>
      <c r="P28" s="111"/>
      <c r="Q28" s="13"/>
    </row>
    <row r="29" spans="1:17" ht="10.5" customHeight="1" thickBot="1">
      <c r="A29" s="6">
        <v>22</v>
      </c>
      <c r="B29" s="45"/>
      <c r="C29" s="27"/>
      <c r="D29" s="19"/>
      <c r="E29" s="57"/>
      <c r="F29" s="25"/>
      <c r="G29" s="57"/>
      <c r="H29" s="19"/>
      <c r="I29" s="25"/>
      <c r="J29" s="57"/>
      <c r="K29" s="57"/>
      <c r="L29" s="99"/>
      <c r="M29" s="108"/>
      <c r="N29" s="104"/>
      <c r="O29" s="104"/>
      <c r="P29" s="112"/>
      <c r="Q29" s="13"/>
    </row>
    <row r="30" spans="1:17" ht="10.5" customHeight="1" thickBot="1">
      <c r="A30" s="6">
        <v>23</v>
      </c>
      <c r="B30" s="45" t="s">
        <v>85</v>
      </c>
      <c r="C30" s="24" t="s">
        <v>142</v>
      </c>
      <c r="D30" s="19">
        <v>34</v>
      </c>
      <c r="E30" s="57">
        <v>0</v>
      </c>
      <c r="F30" s="25">
        <v>0</v>
      </c>
      <c r="G30" s="70"/>
      <c r="H30" s="19">
        <v>34</v>
      </c>
      <c r="I30" s="25">
        <v>2.935</v>
      </c>
      <c r="J30" s="57">
        <v>0</v>
      </c>
      <c r="K30" s="70"/>
      <c r="L30" s="99">
        <v>2.935</v>
      </c>
      <c r="M30" s="105">
        <f>SUM(L30:L31)</f>
        <v>2.935</v>
      </c>
      <c r="N30" s="111"/>
      <c r="O30" s="103">
        <v>0</v>
      </c>
      <c r="P30" s="111"/>
      <c r="Q30" s="13"/>
    </row>
    <row r="31" spans="1:17" ht="10.5" customHeight="1" thickBot="1">
      <c r="A31" s="6">
        <v>24</v>
      </c>
      <c r="B31" s="45"/>
      <c r="C31" s="24"/>
      <c r="D31" s="19"/>
      <c r="E31" s="57"/>
      <c r="F31" s="25"/>
      <c r="G31" s="62"/>
      <c r="H31" s="19"/>
      <c r="I31" s="25"/>
      <c r="J31" s="57"/>
      <c r="K31" s="62"/>
      <c r="L31" s="99"/>
      <c r="M31" s="106"/>
      <c r="N31" s="112"/>
      <c r="O31" s="104"/>
      <c r="P31" s="112"/>
      <c r="Q31" s="13"/>
    </row>
    <row r="32" spans="1:17" ht="10.5" customHeight="1" thickBot="1">
      <c r="A32" s="6">
        <v>25</v>
      </c>
      <c r="B32" s="45" t="s">
        <v>86</v>
      </c>
      <c r="C32" s="24" t="s">
        <v>143</v>
      </c>
      <c r="D32" s="19">
        <v>34</v>
      </c>
      <c r="E32" s="57">
        <v>0</v>
      </c>
      <c r="F32" s="25">
        <v>0</v>
      </c>
      <c r="G32" s="61"/>
      <c r="H32" s="19">
        <v>34</v>
      </c>
      <c r="I32" s="25">
        <v>0.86</v>
      </c>
      <c r="J32" s="57">
        <v>0</v>
      </c>
      <c r="K32" s="61"/>
      <c r="L32" s="99">
        <v>0.86</v>
      </c>
      <c r="M32" s="107">
        <f>SUM(L32:L33)</f>
        <v>0.86</v>
      </c>
      <c r="N32" s="103"/>
      <c r="O32" s="103">
        <v>0</v>
      </c>
      <c r="P32" s="111"/>
      <c r="Q32" s="13"/>
    </row>
    <row r="33" spans="1:17" ht="10.5" customHeight="1" thickBot="1">
      <c r="A33" s="6">
        <v>26</v>
      </c>
      <c r="B33" s="45"/>
      <c r="C33" s="27"/>
      <c r="D33" s="19"/>
      <c r="E33" s="57"/>
      <c r="F33" s="25"/>
      <c r="G33" s="62"/>
      <c r="H33" s="19"/>
      <c r="I33" s="25"/>
      <c r="J33" s="57"/>
      <c r="K33" s="62"/>
      <c r="L33" s="99"/>
      <c r="M33" s="108"/>
      <c r="N33" s="104"/>
      <c r="O33" s="104"/>
      <c r="P33" s="112"/>
      <c r="Q33" s="13"/>
    </row>
    <row r="34" spans="1:17" ht="10.5" thickBot="1">
      <c r="A34" s="6">
        <v>27</v>
      </c>
      <c r="B34" s="45" t="s">
        <v>78</v>
      </c>
      <c r="C34" s="24" t="s">
        <v>144</v>
      </c>
      <c r="D34" s="19">
        <v>37</v>
      </c>
      <c r="E34" s="57">
        <v>44</v>
      </c>
      <c r="F34" s="25">
        <v>1.19</v>
      </c>
      <c r="G34" s="57">
        <v>4</v>
      </c>
      <c r="H34" s="19">
        <v>68</v>
      </c>
      <c r="I34" s="25">
        <v>0</v>
      </c>
      <c r="J34" s="57">
        <v>136</v>
      </c>
      <c r="K34" s="57"/>
      <c r="L34" s="99">
        <v>1.19</v>
      </c>
      <c r="M34" s="105">
        <f>SUM(L34:L35)</f>
        <v>5.657</v>
      </c>
      <c r="N34" s="103"/>
      <c r="O34" s="103">
        <v>180</v>
      </c>
      <c r="P34" s="103">
        <v>7</v>
      </c>
      <c r="Q34" s="13"/>
    </row>
    <row r="35" spans="1:17" ht="10.5" thickBot="1">
      <c r="A35" s="6">
        <v>28</v>
      </c>
      <c r="B35" s="45"/>
      <c r="C35" s="24" t="s">
        <v>145</v>
      </c>
      <c r="D35" s="19">
        <v>7</v>
      </c>
      <c r="E35" s="57"/>
      <c r="F35" s="25">
        <v>4.467</v>
      </c>
      <c r="G35" s="57"/>
      <c r="H35" s="19">
        <v>68</v>
      </c>
      <c r="I35" s="25">
        <v>0</v>
      </c>
      <c r="J35" s="57"/>
      <c r="K35" s="57"/>
      <c r="L35" s="99">
        <v>4.467</v>
      </c>
      <c r="M35" s="106"/>
      <c r="N35" s="104"/>
      <c r="O35" s="104"/>
      <c r="P35" s="104"/>
      <c r="Q35" s="13"/>
    </row>
    <row r="36" spans="1:17" ht="10.5" thickBot="1">
      <c r="A36" s="6">
        <v>29</v>
      </c>
      <c r="B36" s="45" t="s">
        <v>79</v>
      </c>
      <c r="C36" s="27" t="s">
        <v>146</v>
      </c>
      <c r="D36" s="19">
        <v>18</v>
      </c>
      <c r="E36" s="57">
        <v>59</v>
      </c>
      <c r="F36" s="25">
        <v>1.247</v>
      </c>
      <c r="G36" s="61">
        <v>6</v>
      </c>
      <c r="H36" s="19">
        <v>68</v>
      </c>
      <c r="I36" s="25">
        <v>0</v>
      </c>
      <c r="J36" s="57">
        <v>136</v>
      </c>
      <c r="K36" s="61"/>
      <c r="L36" s="99">
        <v>1.247</v>
      </c>
      <c r="M36" s="100">
        <v>1.541</v>
      </c>
      <c r="N36" s="98"/>
      <c r="O36" s="98">
        <v>195</v>
      </c>
      <c r="P36" s="98">
        <v>8</v>
      </c>
      <c r="Q36" s="13"/>
    </row>
    <row r="37" spans="1:17" ht="10.5" thickBot="1">
      <c r="A37" s="6">
        <v>30</v>
      </c>
      <c r="B37" s="45"/>
      <c r="C37" s="24" t="s">
        <v>147</v>
      </c>
      <c r="D37" s="19">
        <v>41</v>
      </c>
      <c r="E37" s="57"/>
      <c r="F37" s="25">
        <v>0.294</v>
      </c>
      <c r="G37" s="62"/>
      <c r="H37" s="19">
        <v>68</v>
      </c>
      <c r="I37" s="25">
        <v>0</v>
      </c>
      <c r="J37" s="57"/>
      <c r="K37" s="62"/>
      <c r="L37" s="99">
        <v>0.294</v>
      </c>
      <c r="M37" s="100"/>
      <c r="N37" s="98"/>
      <c r="O37" s="98"/>
      <c r="P37" s="98"/>
      <c r="Q37" s="13"/>
    </row>
    <row r="38" spans="1:17" ht="10.5" thickBot="1">
      <c r="A38" s="6">
        <v>31</v>
      </c>
      <c r="B38" s="45" t="s">
        <v>80</v>
      </c>
      <c r="C38" s="27" t="s">
        <v>148</v>
      </c>
      <c r="D38" s="19">
        <v>24</v>
      </c>
      <c r="E38" s="85">
        <v>37</v>
      </c>
      <c r="F38" s="25">
        <v>0.812</v>
      </c>
      <c r="G38" s="73">
        <v>3</v>
      </c>
      <c r="H38" s="19">
        <v>14</v>
      </c>
      <c r="I38" s="25">
        <v>2.61</v>
      </c>
      <c r="J38" s="85">
        <v>25</v>
      </c>
      <c r="K38" s="73">
        <v>2</v>
      </c>
      <c r="L38" s="99">
        <v>3.422</v>
      </c>
      <c r="M38" s="100">
        <v>6.992</v>
      </c>
      <c r="N38" s="98">
        <v>5</v>
      </c>
      <c r="O38" s="98">
        <v>62</v>
      </c>
      <c r="P38" s="123">
        <v>1</v>
      </c>
      <c r="Q38" s="13"/>
    </row>
    <row r="39" spans="1:17" ht="10.5" thickBot="1">
      <c r="A39" s="6">
        <v>32</v>
      </c>
      <c r="B39" s="45"/>
      <c r="C39" s="24" t="s">
        <v>149</v>
      </c>
      <c r="D39" s="19">
        <v>13</v>
      </c>
      <c r="E39" s="85"/>
      <c r="F39" s="25">
        <v>1.86</v>
      </c>
      <c r="G39" s="74"/>
      <c r="H39" s="19">
        <v>9</v>
      </c>
      <c r="I39" s="25">
        <v>1.71</v>
      </c>
      <c r="J39" s="85"/>
      <c r="K39" s="74"/>
      <c r="L39" s="99">
        <v>3.57</v>
      </c>
      <c r="M39" s="100"/>
      <c r="N39" s="98"/>
      <c r="O39" s="98"/>
      <c r="P39" s="123"/>
      <c r="Q39" s="13"/>
    </row>
    <row r="40" spans="1:17" ht="10.5" thickBot="1">
      <c r="A40" s="6">
        <v>33</v>
      </c>
      <c r="B40" s="45" t="s">
        <v>81</v>
      </c>
      <c r="C40" s="27" t="s">
        <v>150</v>
      </c>
      <c r="D40" s="19">
        <v>19</v>
      </c>
      <c r="E40" s="85">
        <v>37</v>
      </c>
      <c r="F40" s="25">
        <v>3.145</v>
      </c>
      <c r="G40" s="73">
        <v>2</v>
      </c>
      <c r="H40" s="19">
        <v>37</v>
      </c>
      <c r="I40" s="25">
        <v>2.2</v>
      </c>
      <c r="J40" s="85">
        <v>105</v>
      </c>
      <c r="K40" s="61">
        <v>5</v>
      </c>
      <c r="L40" s="99">
        <v>5.345</v>
      </c>
      <c r="M40" s="100">
        <v>8.307</v>
      </c>
      <c r="N40" s="98">
        <v>7</v>
      </c>
      <c r="O40" s="98">
        <v>142</v>
      </c>
      <c r="P40" s="98">
        <v>5</v>
      </c>
      <c r="Q40" s="13"/>
    </row>
    <row r="41" spans="1:17" ht="10.5" thickBot="1">
      <c r="A41" s="6">
        <v>34</v>
      </c>
      <c r="B41" s="45"/>
      <c r="C41" s="24" t="s">
        <v>151</v>
      </c>
      <c r="D41" s="19">
        <v>18</v>
      </c>
      <c r="E41" s="85"/>
      <c r="F41" s="25">
        <v>2.962</v>
      </c>
      <c r="G41" s="74"/>
      <c r="H41" s="19">
        <v>68</v>
      </c>
      <c r="I41" s="25">
        <v>0</v>
      </c>
      <c r="J41" s="85"/>
      <c r="K41" s="62"/>
      <c r="L41" s="99">
        <v>2.962</v>
      </c>
      <c r="M41" s="100"/>
      <c r="N41" s="98"/>
      <c r="O41" s="98"/>
      <c r="P41" s="98"/>
      <c r="Q41" s="13"/>
    </row>
    <row r="42" spans="1:17" ht="10.5" thickBot="1">
      <c r="A42" s="6">
        <v>35</v>
      </c>
      <c r="B42" s="45" t="s">
        <v>204</v>
      </c>
      <c r="C42" s="27" t="s">
        <v>152</v>
      </c>
      <c r="D42" s="19">
        <v>68</v>
      </c>
      <c r="E42" s="57">
        <v>118</v>
      </c>
      <c r="F42" s="25">
        <v>0</v>
      </c>
      <c r="G42" s="61">
        <v>11</v>
      </c>
      <c r="H42" s="19">
        <v>42</v>
      </c>
      <c r="I42" s="25">
        <v>0.25</v>
      </c>
      <c r="J42" s="57">
        <v>110</v>
      </c>
      <c r="K42" s="61">
        <v>7</v>
      </c>
      <c r="L42" s="99">
        <v>0.25</v>
      </c>
      <c r="M42" s="100">
        <v>0.44</v>
      </c>
      <c r="N42" s="98">
        <v>18</v>
      </c>
      <c r="O42" s="98">
        <v>228</v>
      </c>
      <c r="P42" s="98">
        <v>11</v>
      </c>
      <c r="Q42" s="13"/>
    </row>
    <row r="43" spans="1:17" ht="10.5" thickBot="1">
      <c r="A43" s="6">
        <v>36</v>
      </c>
      <c r="B43" s="45"/>
      <c r="C43" s="24" t="s">
        <v>153</v>
      </c>
      <c r="D43" s="19">
        <v>50</v>
      </c>
      <c r="E43" s="57"/>
      <c r="F43" s="25">
        <v>0.19</v>
      </c>
      <c r="G43" s="62"/>
      <c r="H43" s="19">
        <v>68</v>
      </c>
      <c r="I43" s="25">
        <v>0</v>
      </c>
      <c r="J43" s="57"/>
      <c r="K43" s="62"/>
      <c r="L43" s="99">
        <v>0.19</v>
      </c>
      <c r="M43" s="100"/>
      <c r="N43" s="98"/>
      <c r="O43" s="98"/>
      <c r="P43" s="98"/>
      <c r="Q43" s="13"/>
    </row>
    <row r="44" spans="1:17" ht="10.5" thickBot="1">
      <c r="A44" s="6">
        <v>37</v>
      </c>
      <c r="B44" s="45" t="s">
        <v>205</v>
      </c>
      <c r="C44" s="27" t="s">
        <v>154</v>
      </c>
      <c r="D44" s="19">
        <v>34</v>
      </c>
      <c r="E44" s="57">
        <v>0</v>
      </c>
      <c r="F44" s="25">
        <v>0</v>
      </c>
      <c r="G44" s="61"/>
      <c r="H44" s="19"/>
      <c r="I44" s="25">
        <v>0</v>
      </c>
      <c r="J44" s="57">
        <v>0</v>
      </c>
      <c r="K44" s="61"/>
      <c r="L44" s="99">
        <v>0</v>
      </c>
      <c r="M44" s="100">
        <v>0</v>
      </c>
      <c r="N44" s="98"/>
      <c r="O44" s="98">
        <v>0</v>
      </c>
      <c r="P44" s="98"/>
      <c r="Q44" s="13"/>
    </row>
    <row r="45" spans="1:17" ht="10.5" thickBot="1">
      <c r="A45" s="6">
        <v>38</v>
      </c>
      <c r="B45" s="45"/>
      <c r="C45" s="24"/>
      <c r="D45" s="19"/>
      <c r="E45" s="57"/>
      <c r="F45" s="25"/>
      <c r="G45" s="62"/>
      <c r="H45" s="19"/>
      <c r="I45" s="25"/>
      <c r="J45" s="57"/>
      <c r="K45" s="62"/>
      <c r="L45" s="99"/>
      <c r="M45" s="100"/>
      <c r="N45" s="98"/>
      <c r="O45" s="98"/>
      <c r="P45" s="98"/>
      <c r="Q45" s="13"/>
    </row>
    <row r="46" spans="1:17" ht="10.5" thickBot="1">
      <c r="A46" s="6">
        <v>40</v>
      </c>
      <c r="B46" s="45" t="s">
        <v>90</v>
      </c>
      <c r="C46" s="27" t="s">
        <v>129</v>
      </c>
      <c r="D46" s="19">
        <v>68</v>
      </c>
      <c r="E46" s="57">
        <v>136</v>
      </c>
      <c r="F46" s="25">
        <v>0</v>
      </c>
      <c r="G46" s="61"/>
      <c r="H46" s="19">
        <v>68</v>
      </c>
      <c r="I46" s="25">
        <v>0</v>
      </c>
      <c r="J46" s="57">
        <v>136</v>
      </c>
      <c r="K46" s="61"/>
      <c r="L46" s="99">
        <v>0</v>
      </c>
      <c r="M46" s="100">
        <v>0</v>
      </c>
      <c r="N46" s="98"/>
      <c r="O46" s="98">
        <v>272</v>
      </c>
      <c r="P46" s="98" t="s">
        <v>209</v>
      </c>
      <c r="Q46" s="13"/>
    </row>
    <row r="47" spans="1:17" ht="10.5" thickBot="1">
      <c r="A47" s="6"/>
      <c r="B47" s="45"/>
      <c r="C47" s="24" t="s">
        <v>128</v>
      </c>
      <c r="D47" s="19">
        <v>68</v>
      </c>
      <c r="E47" s="57"/>
      <c r="F47" s="25">
        <v>0</v>
      </c>
      <c r="G47" s="62"/>
      <c r="H47" s="19">
        <v>68</v>
      </c>
      <c r="I47" s="25">
        <v>0</v>
      </c>
      <c r="J47" s="57"/>
      <c r="K47" s="62"/>
      <c r="L47" s="99">
        <v>0</v>
      </c>
      <c r="M47" s="100"/>
      <c r="N47" s="98"/>
      <c r="O47" s="98"/>
      <c r="P47" s="98"/>
      <c r="Q47" s="13"/>
    </row>
    <row r="48" spans="1:16" ht="21.75" customHeight="1">
      <c r="A48" s="16"/>
      <c r="B48" s="16"/>
      <c r="C48" s="34"/>
      <c r="D48" s="83"/>
      <c r="E48" s="84"/>
      <c r="F48" s="84"/>
      <c r="G48" s="84"/>
      <c r="H48" s="96"/>
      <c r="I48" s="95"/>
      <c r="J48" s="95"/>
      <c r="K48" s="95"/>
      <c r="L48" s="22"/>
      <c r="M48" s="22"/>
      <c r="N48" s="22"/>
      <c r="O48" s="21"/>
      <c r="P48" s="21"/>
    </row>
    <row r="49" spans="1:16" ht="11.25" customHeight="1">
      <c r="A49" s="16"/>
      <c r="B49" s="16"/>
      <c r="C49" s="20"/>
      <c r="D49" s="20"/>
      <c r="E49" s="20"/>
      <c r="F49" s="20"/>
      <c r="G49" s="20"/>
      <c r="H49" s="21"/>
      <c r="I49" s="21"/>
      <c r="J49" s="21"/>
      <c r="K49" s="21"/>
      <c r="L49" s="22"/>
      <c r="M49" s="22"/>
      <c r="N49" s="22"/>
      <c r="O49" s="21"/>
      <c r="P49" s="21"/>
    </row>
    <row r="50" spans="1:16" ht="15.75" customHeight="1">
      <c r="A50" s="40" t="s">
        <v>103</v>
      </c>
      <c r="B50" s="40"/>
      <c r="C50" s="32" t="s">
        <v>104</v>
      </c>
      <c r="D50" s="2"/>
      <c r="I50" s="48"/>
      <c r="J50" s="48"/>
      <c r="K50" s="48"/>
      <c r="L50" s="48"/>
      <c r="M50" s="48"/>
      <c r="N50" s="48"/>
      <c r="O50" s="48"/>
      <c r="P50" s="48"/>
    </row>
    <row r="51" spans="1:3" ht="15" customHeight="1">
      <c r="A51" s="82"/>
      <c r="B51" s="82"/>
      <c r="C51" s="33"/>
    </row>
  </sheetData>
  <sheetProtection/>
  <mergeCells count="201">
    <mergeCell ref="E8:E9"/>
    <mergeCell ref="P8:P9"/>
    <mergeCell ref="O8:O9"/>
    <mergeCell ref="M8:M9"/>
    <mergeCell ref="K8:K9"/>
    <mergeCell ref="J8:J9"/>
    <mergeCell ref="G8:G9"/>
    <mergeCell ref="P12:P13"/>
    <mergeCell ref="M12:M13"/>
    <mergeCell ref="E12:E13"/>
    <mergeCell ref="P10:P11"/>
    <mergeCell ref="O10:O11"/>
    <mergeCell ref="M10:M11"/>
    <mergeCell ref="K10:K11"/>
    <mergeCell ref="J10:J11"/>
    <mergeCell ref="E10:E11"/>
    <mergeCell ref="M18:M19"/>
    <mergeCell ref="E18:E19"/>
    <mergeCell ref="N16:N17"/>
    <mergeCell ref="M16:M17"/>
    <mergeCell ref="K16:K17"/>
    <mergeCell ref="P14:P15"/>
    <mergeCell ref="O14:O15"/>
    <mergeCell ref="M14:M15"/>
    <mergeCell ref="K14:K15"/>
    <mergeCell ref="J14:J15"/>
    <mergeCell ref="P22:P23"/>
    <mergeCell ref="E22:E23"/>
    <mergeCell ref="P20:P21"/>
    <mergeCell ref="O20:O21"/>
    <mergeCell ref="J20:J21"/>
    <mergeCell ref="E20:E21"/>
    <mergeCell ref="P26:P27"/>
    <mergeCell ref="G26:G27"/>
    <mergeCell ref="E26:E27"/>
    <mergeCell ref="P24:P25"/>
    <mergeCell ref="O24:O25"/>
    <mergeCell ref="J24:J25"/>
    <mergeCell ref="G24:G25"/>
    <mergeCell ref="E24:E25"/>
    <mergeCell ref="P30:P31"/>
    <mergeCell ref="K30:K31"/>
    <mergeCell ref="E30:E31"/>
    <mergeCell ref="P28:P29"/>
    <mergeCell ref="O28:O29"/>
    <mergeCell ref="J28:J29"/>
    <mergeCell ref="E28:E29"/>
    <mergeCell ref="E34:E35"/>
    <mergeCell ref="P32:P33"/>
    <mergeCell ref="O32:O33"/>
    <mergeCell ref="K32:K33"/>
    <mergeCell ref="J32:J33"/>
    <mergeCell ref="E32:E33"/>
    <mergeCell ref="M46:M47"/>
    <mergeCell ref="N46:N47"/>
    <mergeCell ref="O46:O47"/>
    <mergeCell ref="P46:P47"/>
    <mergeCell ref="P34:P35"/>
    <mergeCell ref="G34:G35"/>
    <mergeCell ref="M44:M45"/>
    <mergeCell ref="N44:N45"/>
    <mergeCell ref="O44:O45"/>
    <mergeCell ref="P44:P45"/>
    <mergeCell ref="B46:B47"/>
    <mergeCell ref="E46:E47"/>
    <mergeCell ref="G46:G47"/>
    <mergeCell ref="J46:J47"/>
    <mergeCell ref="K46:K47"/>
    <mergeCell ref="M42:M43"/>
    <mergeCell ref="N42:N43"/>
    <mergeCell ref="O42:O43"/>
    <mergeCell ref="P42:P43"/>
    <mergeCell ref="B44:B45"/>
    <mergeCell ref="E44:E45"/>
    <mergeCell ref="G44:G45"/>
    <mergeCell ref="J44:J45"/>
    <mergeCell ref="K44:K45"/>
    <mergeCell ref="M40:M41"/>
    <mergeCell ref="N40:N41"/>
    <mergeCell ref="O40:O41"/>
    <mergeCell ref="P40:P41"/>
    <mergeCell ref="B42:B43"/>
    <mergeCell ref="E42:E43"/>
    <mergeCell ref="G42:G43"/>
    <mergeCell ref="J42:J43"/>
    <mergeCell ref="K42:K43"/>
    <mergeCell ref="M38:M39"/>
    <mergeCell ref="N38:N39"/>
    <mergeCell ref="O38:O39"/>
    <mergeCell ref="P38:P39"/>
    <mergeCell ref="B40:B41"/>
    <mergeCell ref="E40:E41"/>
    <mergeCell ref="G40:G41"/>
    <mergeCell ref="J40:J41"/>
    <mergeCell ref="K40:K41"/>
    <mergeCell ref="M36:M37"/>
    <mergeCell ref="N36:N37"/>
    <mergeCell ref="O36:O37"/>
    <mergeCell ref="P36:P37"/>
    <mergeCell ref="B38:B39"/>
    <mergeCell ref="E38:E39"/>
    <mergeCell ref="G38:G39"/>
    <mergeCell ref="J38:J39"/>
    <mergeCell ref="K38:K39"/>
    <mergeCell ref="A51:B51"/>
    <mergeCell ref="A50:B50"/>
    <mergeCell ref="B36:B37"/>
    <mergeCell ref="E36:E37"/>
    <mergeCell ref="G36:G37"/>
    <mergeCell ref="N32:N33"/>
    <mergeCell ref="N34:N35"/>
    <mergeCell ref="M32:M33"/>
    <mergeCell ref="M34:M35"/>
    <mergeCell ref="N24:N25"/>
    <mergeCell ref="N26:N27"/>
    <mergeCell ref="N28:N29"/>
    <mergeCell ref="N30:N31"/>
    <mergeCell ref="N18:N19"/>
    <mergeCell ref="N20:N21"/>
    <mergeCell ref="N22:N23"/>
    <mergeCell ref="N8:N9"/>
    <mergeCell ref="N10:N11"/>
    <mergeCell ref="N12:N13"/>
    <mergeCell ref="N14:N15"/>
    <mergeCell ref="B34:B35"/>
    <mergeCell ref="M28:M29"/>
    <mergeCell ref="M30:M31"/>
    <mergeCell ref="J26:J27"/>
    <mergeCell ref="M20:M21"/>
    <mergeCell ref="M22:M23"/>
    <mergeCell ref="D48:G48"/>
    <mergeCell ref="J34:J35"/>
    <mergeCell ref="I50:P50"/>
    <mergeCell ref="J36:J37"/>
    <mergeCell ref="K36:K37"/>
    <mergeCell ref="O16:O17"/>
    <mergeCell ref="J18:J19"/>
    <mergeCell ref="O18:O19"/>
    <mergeCell ref="O34:O35"/>
    <mergeCell ref="K34:K35"/>
    <mergeCell ref="H48:K48"/>
    <mergeCell ref="J30:J31"/>
    <mergeCell ref="O30:O31"/>
    <mergeCell ref="M24:M25"/>
    <mergeCell ref="M26:M27"/>
    <mergeCell ref="J12:J13"/>
    <mergeCell ref="O12:O13"/>
    <mergeCell ref="K12:K13"/>
    <mergeCell ref="G12:G13"/>
    <mergeCell ref="O26:O27"/>
    <mergeCell ref="K26:K27"/>
    <mergeCell ref="J22:J23"/>
    <mergeCell ref="O22:O23"/>
    <mergeCell ref="J16:J17"/>
    <mergeCell ref="B32:B33"/>
    <mergeCell ref="B30:B31"/>
    <mergeCell ref="B28:B29"/>
    <mergeCell ref="B26:B27"/>
    <mergeCell ref="B24:B25"/>
    <mergeCell ref="B22:B23"/>
    <mergeCell ref="B20:B21"/>
    <mergeCell ref="B18:B19"/>
    <mergeCell ref="P18:P19"/>
    <mergeCell ref="B16:B17"/>
    <mergeCell ref="E16:E17"/>
    <mergeCell ref="P16:P17"/>
    <mergeCell ref="B14:B15"/>
    <mergeCell ref="E14:E15"/>
    <mergeCell ref="G14:G15"/>
    <mergeCell ref="G16:G17"/>
    <mergeCell ref="B12:B13"/>
    <mergeCell ref="B10:B11"/>
    <mergeCell ref="B6:B7"/>
    <mergeCell ref="C6:C7"/>
    <mergeCell ref="A4:P4"/>
    <mergeCell ref="A5:L5"/>
    <mergeCell ref="N5:P5"/>
    <mergeCell ref="A6:A7"/>
    <mergeCell ref="H6:J6"/>
    <mergeCell ref="N6:N7"/>
    <mergeCell ref="O6:O7"/>
    <mergeCell ref="P6:P7"/>
    <mergeCell ref="B8:B9"/>
    <mergeCell ref="G30:G31"/>
    <mergeCell ref="G32:G33"/>
    <mergeCell ref="G10:G11"/>
    <mergeCell ref="G18:G19"/>
    <mergeCell ref="G20:G21"/>
    <mergeCell ref="G22:G23"/>
    <mergeCell ref="K18:K19"/>
    <mergeCell ref="K20:K21"/>
    <mergeCell ref="K22:K23"/>
    <mergeCell ref="K24:K25"/>
    <mergeCell ref="K28:K29"/>
    <mergeCell ref="G28:G29"/>
    <mergeCell ref="A1:P1"/>
    <mergeCell ref="B2:C2"/>
    <mergeCell ref="H3:P3"/>
    <mergeCell ref="B3:D3"/>
    <mergeCell ref="D2:K2"/>
    <mergeCell ref="D6:G6"/>
  </mergeCells>
  <printOptions horizontalCentered="1" verticalCentered="1"/>
  <pageMargins left="0" right="0" top="0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 barisevicius</dc:creator>
  <cp:keywords/>
  <dc:description/>
  <cp:lastModifiedBy>LPuser1</cp:lastModifiedBy>
  <cp:lastPrinted>2019-08-07T12:03:51Z</cp:lastPrinted>
  <dcterms:created xsi:type="dcterms:W3CDTF">2007-09-28T17:39:53Z</dcterms:created>
  <dcterms:modified xsi:type="dcterms:W3CDTF">2022-01-10T23:43:20Z</dcterms:modified>
  <cp:category/>
  <cp:version/>
  <cp:contentType/>
  <cp:contentStatus/>
</cp:coreProperties>
</file>